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ABA Hedge\Marketing\NAV på hjemmeside\"/>
    </mc:Choice>
  </mc:AlternateContent>
  <xr:revisionPtr revIDLastSave="0" documentId="13_ncr:1_{FE0744C0-63B5-4641-9423-1EA9A6A9B4F8}" xr6:coauthVersionLast="47" xr6:coauthVersionMax="47" xr10:uidLastSave="{00000000-0000-0000-0000-000000000000}"/>
  <bookViews>
    <workbookView xWindow="-120" yWindow="-120" windowWidth="38640" windowHeight="21240" xr2:uid="{F3B861EA-1D57-4445-B416-F959C3D1C7FD}"/>
  </bookViews>
  <sheets>
    <sheet name="NAV - CABA Hedge K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2" i="1" l="1"/>
  <c r="E302" i="1" s="1"/>
  <c r="F302" i="1"/>
  <c r="G302" i="1"/>
  <c r="D303" i="1"/>
  <c r="E303" i="1" s="1"/>
  <c r="F303" i="1"/>
  <c r="G303" i="1"/>
  <c r="D304" i="1"/>
  <c r="E304" i="1" s="1"/>
  <c r="F304" i="1"/>
  <c r="G304" i="1"/>
  <c r="D305" i="1"/>
  <c r="E305" i="1" s="1"/>
  <c r="F305" i="1"/>
  <c r="G305" i="1"/>
  <c r="D306" i="1"/>
  <c r="E306" i="1" s="1"/>
  <c r="F306" i="1"/>
  <c r="G306" i="1"/>
  <c r="D307" i="1"/>
  <c r="E307" i="1" s="1"/>
  <c r="F307" i="1"/>
  <c r="G307" i="1"/>
  <c r="D297" i="1"/>
  <c r="F297" i="1" s="1"/>
  <c r="E297" i="1"/>
  <c r="G297" i="1"/>
  <c r="D298" i="1"/>
  <c r="F298" i="1" s="1"/>
  <c r="E298" i="1"/>
  <c r="G298" i="1"/>
  <c r="D299" i="1"/>
  <c r="F299" i="1" s="1"/>
  <c r="E299" i="1"/>
  <c r="G299" i="1"/>
  <c r="D300" i="1"/>
  <c r="F300" i="1" s="1"/>
  <c r="E300" i="1"/>
  <c r="G300" i="1"/>
  <c r="D301" i="1"/>
  <c r="F301" i="1" s="1"/>
  <c r="E301" i="1"/>
  <c r="G301" i="1"/>
  <c r="J24" i="1"/>
  <c r="J23" i="1"/>
  <c r="J22" i="1"/>
  <c r="J21" i="1"/>
  <c r="D292" i="1"/>
  <c r="F292" i="1" s="1"/>
  <c r="G292" i="1"/>
  <c r="D293" i="1"/>
  <c r="E293" i="1" s="1"/>
  <c r="G293" i="1"/>
  <c r="D294" i="1"/>
  <c r="F294" i="1" s="1"/>
  <c r="E294" i="1"/>
  <c r="G294" i="1"/>
  <c r="D295" i="1"/>
  <c r="E295" i="1" s="1"/>
  <c r="G295" i="1"/>
  <c r="D296" i="1"/>
  <c r="F296" i="1" s="1"/>
  <c r="G296" i="1"/>
  <c r="D286" i="1"/>
  <c r="E286" i="1" s="1"/>
  <c r="G286" i="1"/>
  <c r="D287" i="1"/>
  <c r="F287" i="1" s="1"/>
  <c r="G287" i="1"/>
  <c r="D288" i="1"/>
  <c r="E288" i="1" s="1"/>
  <c r="G288" i="1"/>
  <c r="D289" i="1"/>
  <c r="E289" i="1" s="1"/>
  <c r="G289" i="1"/>
  <c r="D290" i="1"/>
  <c r="E290" i="1" s="1"/>
  <c r="G290" i="1"/>
  <c r="D291" i="1"/>
  <c r="E291" i="1" s="1"/>
  <c r="G291" i="1"/>
  <c r="D281" i="1"/>
  <c r="E281" i="1" s="1"/>
  <c r="G281" i="1"/>
  <c r="D282" i="1"/>
  <c r="E282" i="1" s="1"/>
  <c r="G282" i="1"/>
  <c r="D283" i="1"/>
  <c r="E283" i="1" s="1"/>
  <c r="G283" i="1"/>
  <c r="D284" i="1"/>
  <c r="E284" i="1" s="1"/>
  <c r="G284" i="1"/>
  <c r="D285" i="1"/>
  <c r="E285" i="1" s="1"/>
  <c r="G285" i="1"/>
  <c r="D276" i="1"/>
  <c r="E276" i="1" s="1"/>
  <c r="G276" i="1"/>
  <c r="D277" i="1"/>
  <c r="E277" i="1" s="1"/>
  <c r="G277" i="1"/>
  <c r="D278" i="1"/>
  <c r="E278" i="1" s="1"/>
  <c r="G278" i="1"/>
  <c r="D279" i="1"/>
  <c r="E279" i="1" s="1"/>
  <c r="G279" i="1"/>
  <c r="D280" i="1"/>
  <c r="E280" i="1" s="1"/>
  <c r="G280" i="1"/>
  <c r="D271" i="1"/>
  <c r="E271" i="1" s="1"/>
  <c r="G271" i="1"/>
  <c r="D272" i="1"/>
  <c r="E272" i="1" s="1"/>
  <c r="G272" i="1"/>
  <c r="D273" i="1"/>
  <c r="E273" i="1" s="1"/>
  <c r="G273" i="1"/>
  <c r="D274" i="1"/>
  <c r="E274" i="1" s="1"/>
  <c r="G274" i="1"/>
  <c r="D275" i="1"/>
  <c r="E275" i="1" s="1"/>
  <c r="G275" i="1"/>
  <c r="D266" i="1"/>
  <c r="E266" i="1" s="1"/>
  <c r="G266" i="1"/>
  <c r="D267" i="1"/>
  <c r="F267" i="1" s="1"/>
  <c r="E267" i="1"/>
  <c r="G267" i="1"/>
  <c r="D268" i="1"/>
  <c r="E268" i="1" s="1"/>
  <c r="G268" i="1"/>
  <c r="D269" i="1"/>
  <c r="E269" i="1" s="1"/>
  <c r="G269" i="1"/>
  <c r="D270" i="1"/>
  <c r="E270" i="1" s="1"/>
  <c r="G270" i="1"/>
  <c r="D260" i="1"/>
  <c r="E260" i="1" s="1"/>
  <c r="G260" i="1"/>
  <c r="D261" i="1"/>
  <c r="E261" i="1" s="1"/>
  <c r="G261" i="1"/>
  <c r="D262" i="1"/>
  <c r="E262" i="1" s="1"/>
  <c r="G262" i="1"/>
  <c r="D263" i="1"/>
  <c r="E263" i="1" s="1"/>
  <c r="G263" i="1"/>
  <c r="D264" i="1"/>
  <c r="E264" i="1" s="1"/>
  <c r="G264" i="1"/>
  <c r="D265" i="1"/>
  <c r="E265" i="1" s="1"/>
  <c r="G265" i="1"/>
  <c r="D255" i="1"/>
  <c r="E255" i="1" s="1"/>
  <c r="G255" i="1"/>
  <c r="D256" i="1"/>
  <c r="E256" i="1" s="1"/>
  <c r="G256" i="1"/>
  <c r="D257" i="1"/>
  <c r="E257" i="1" s="1"/>
  <c r="G257" i="1"/>
  <c r="D258" i="1"/>
  <c r="E258" i="1" s="1"/>
  <c r="G258" i="1"/>
  <c r="D259" i="1"/>
  <c r="E259" i="1" s="1"/>
  <c r="G259" i="1"/>
  <c r="D250" i="1"/>
  <c r="E250" i="1" s="1"/>
  <c r="G250" i="1"/>
  <c r="D251" i="1"/>
  <c r="F251" i="1" s="1"/>
  <c r="E251" i="1"/>
  <c r="G251" i="1"/>
  <c r="D252" i="1"/>
  <c r="E252" i="1" s="1"/>
  <c r="G252" i="1"/>
  <c r="D253" i="1"/>
  <c r="F253" i="1" s="1"/>
  <c r="G253" i="1"/>
  <c r="D254" i="1"/>
  <c r="F254" i="1" s="1"/>
  <c r="G254" i="1"/>
  <c r="D245" i="1"/>
  <c r="E245" i="1" s="1"/>
  <c r="G245" i="1"/>
  <c r="D246" i="1"/>
  <c r="E246" i="1" s="1"/>
  <c r="G246" i="1"/>
  <c r="D247" i="1"/>
  <c r="F247" i="1" s="1"/>
  <c r="G247" i="1"/>
  <c r="D248" i="1"/>
  <c r="E248" i="1" s="1"/>
  <c r="G248" i="1"/>
  <c r="D249" i="1"/>
  <c r="E249" i="1" s="1"/>
  <c r="G249" i="1"/>
  <c r="D241" i="1"/>
  <c r="F241" i="1" s="1"/>
  <c r="G241" i="1"/>
  <c r="D242" i="1"/>
  <c r="E242" i="1" s="1"/>
  <c r="G242" i="1"/>
  <c r="D243" i="1"/>
  <c r="F243" i="1" s="1"/>
  <c r="G243" i="1"/>
  <c r="D244" i="1"/>
  <c r="E244" i="1" s="1"/>
  <c r="F244" i="1"/>
  <c r="G244" i="1"/>
  <c r="D240" i="1"/>
  <c r="F240" i="1" s="1"/>
  <c r="G240" i="1"/>
  <c r="D236" i="1"/>
  <c r="F236" i="1" s="1"/>
  <c r="G236" i="1"/>
  <c r="D237" i="1"/>
  <c r="F237" i="1" s="1"/>
  <c r="G237" i="1"/>
  <c r="D238" i="1"/>
  <c r="F238" i="1" s="1"/>
  <c r="G238" i="1"/>
  <c r="D239" i="1"/>
  <c r="E239" i="1" s="1"/>
  <c r="G239" i="1"/>
  <c r="D231" i="1"/>
  <c r="F231" i="1" s="1"/>
  <c r="G231" i="1"/>
  <c r="D232" i="1"/>
  <c r="F232" i="1" s="1"/>
  <c r="G232" i="1"/>
  <c r="D233" i="1"/>
  <c r="F233" i="1" s="1"/>
  <c r="G233" i="1"/>
  <c r="D234" i="1"/>
  <c r="F234" i="1" s="1"/>
  <c r="G234" i="1"/>
  <c r="D235" i="1"/>
  <c r="E235" i="1" s="1"/>
  <c r="G235" i="1"/>
  <c r="D226" i="1"/>
  <c r="E226" i="1" s="1"/>
  <c r="G226" i="1"/>
  <c r="D227" i="1"/>
  <c r="E227" i="1" s="1"/>
  <c r="G227" i="1"/>
  <c r="D228" i="1"/>
  <c r="F228" i="1" s="1"/>
  <c r="G228" i="1"/>
  <c r="D229" i="1"/>
  <c r="E229" i="1" s="1"/>
  <c r="G229" i="1"/>
  <c r="D230" i="1"/>
  <c r="E230" i="1" s="1"/>
  <c r="G230" i="1"/>
  <c r="D221" i="1"/>
  <c r="E221" i="1" s="1"/>
  <c r="G221" i="1"/>
  <c r="D222" i="1"/>
  <c r="E222" i="1" s="1"/>
  <c r="G222" i="1"/>
  <c r="D223" i="1"/>
  <c r="F223" i="1" s="1"/>
  <c r="G223" i="1"/>
  <c r="D224" i="1"/>
  <c r="E224" i="1" s="1"/>
  <c r="G224" i="1"/>
  <c r="D225" i="1"/>
  <c r="F225" i="1" s="1"/>
  <c r="G225" i="1"/>
  <c r="E231" i="1" l="1"/>
  <c r="E296" i="1"/>
  <c r="E292" i="1"/>
  <c r="F269" i="1"/>
  <c r="F295" i="1"/>
  <c r="F293" i="1"/>
  <c r="E237" i="1"/>
  <c r="E287" i="1"/>
  <c r="F290" i="1"/>
  <c r="E247" i="1"/>
  <c r="E254" i="1"/>
  <c r="F286" i="1"/>
  <c r="E232" i="1"/>
  <c r="E241" i="1"/>
  <c r="F250" i="1"/>
  <c r="F268" i="1"/>
  <c r="F291" i="1"/>
  <c r="F279" i="1"/>
  <c r="F277" i="1"/>
  <c r="F230" i="1"/>
  <c r="E233" i="1"/>
  <c r="F265" i="1"/>
  <c r="F263" i="1"/>
  <c r="F261" i="1"/>
  <c r="F275" i="1"/>
  <c r="F273" i="1"/>
  <c r="F271" i="1"/>
  <c r="E236" i="1"/>
  <c r="E243" i="1"/>
  <c r="E253" i="1"/>
  <c r="F289" i="1"/>
  <c r="F280" i="1"/>
  <c r="F278" i="1"/>
  <c r="F276" i="1"/>
  <c r="F242" i="1"/>
  <c r="F252" i="1"/>
  <c r="F264" i="1"/>
  <c r="F262" i="1"/>
  <c r="F260" i="1"/>
  <c r="F274" i="1"/>
  <c r="F272" i="1"/>
  <c r="E228" i="1"/>
  <c r="F288" i="1"/>
  <c r="F285" i="1"/>
  <c r="F284" i="1"/>
  <c r="F283" i="1"/>
  <c r="F282" i="1"/>
  <c r="F281" i="1"/>
  <c r="F270" i="1"/>
  <c r="F266" i="1"/>
  <c r="F258" i="1"/>
  <c r="F256" i="1"/>
  <c r="F259" i="1"/>
  <c r="F257" i="1"/>
  <c r="F255" i="1"/>
  <c r="E223" i="1"/>
  <c r="F245" i="1"/>
  <c r="F249" i="1"/>
  <c r="F248" i="1"/>
  <c r="F246" i="1"/>
  <c r="F239" i="1"/>
  <c r="E234" i="1"/>
  <c r="E238" i="1"/>
  <c r="E225" i="1"/>
  <c r="F226" i="1"/>
  <c r="F224" i="1"/>
  <c r="F222" i="1"/>
  <c r="F229" i="1"/>
  <c r="F227" i="1"/>
  <c r="F235" i="1"/>
  <c r="F221" i="1"/>
  <c r="E240" i="1"/>
  <c r="D216" i="1"/>
  <c r="E216" i="1" s="1"/>
  <c r="G216" i="1"/>
  <c r="D217" i="1"/>
  <c r="E217" i="1" s="1"/>
  <c r="G217" i="1"/>
  <c r="D218" i="1"/>
  <c r="F218" i="1" s="1"/>
  <c r="G218" i="1"/>
  <c r="D219" i="1"/>
  <c r="E219" i="1" s="1"/>
  <c r="G219" i="1"/>
  <c r="D220" i="1"/>
  <c r="E220" i="1" s="1"/>
  <c r="G220" i="1"/>
  <c r="D211" i="1"/>
  <c r="E211" i="1" s="1"/>
  <c r="G211" i="1"/>
  <c r="D212" i="1"/>
  <c r="E212" i="1" s="1"/>
  <c r="G212" i="1"/>
  <c r="D213" i="1"/>
  <c r="E213" i="1" s="1"/>
  <c r="G213" i="1"/>
  <c r="D214" i="1"/>
  <c r="E214" i="1" s="1"/>
  <c r="G214" i="1"/>
  <c r="D215" i="1"/>
  <c r="E215" i="1" s="1"/>
  <c r="G215" i="1"/>
  <c r="D206" i="1"/>
  <c r="E206" i="1" s="1"/>
  <c r="G206" i="1"/>
  <c r="D207" i="1"/>
  <c r="F207" i="1" s="1"/>
  <c r="G207" i="1"/>
  <c r="D208" i="1"/>
  <c r="F208" i="1" s="1"/>
  <c r="G208" i="1"/>
  <c r="D209" i="1"/>
  <c r="F209" i="1" s="1"/>
  <c r="G209" i="1"/>
  <c r="D210" i="1"/>
  <c r="F210" i="1" s="1"/>
  <c r="G210" i="1"/>
  <c r="D201" i="1"/>
  <c r="E201" i="1" s="1"/>
  <c r="G201" i="1"/>
  <c r="D202" i="1"/>
  <c r="E202" i="1" s="1"/>
  <c r="G202" i="1"/>
  <c r="D203" i="1"/>
  <c r="E203" i="1" s="1"/>
  <c r="G203" i="1"/>
  <c r="D204" i="1"/>
  <c r="E204" i="1" s="1"/>
  <c r="G204" i="1"/>
  <c r="D205" i="1"/>
  <c r="E205" i="1" s="1"/>
  <c r="G205" i="1"/>
  <c r="D190" i="1"/>
  <c r="E190" i="1" s="1"/>
  <c r="G190" i="1"/>
  <c r="D191" i="1"/>
  <c r="E191" i="1" s="1"/>
  <c r="G191" i="1"/>
  <c r="D192" i="1"/>
  <c r="E192" i="1" s="1"/>
  <c r="G192" i="1"/>
  <c r="D193" i="1"/>
  <c r="E193" i="1" s="1"/>
  <c r="G193" i="1"/>
  <c r="D194" i="1"/>
  <c r="E194" i="1" s="1"/>
  <c r="G194" i="1"/>
  <c r="D195" i="1"/>
  <c r="E195" i="1" s="1"/>
  <c r="G195" i="1"/>
  <c r="D196" i="1"/>
  <c r="E196" i="1" s="1"/>
  <c r="G196" i="1"/>
  <c r="D197" i="1"/>
  <c r="E197" i="1" s="1"/>
  <c r="G197" i="1"/>
  <c r="D198" i="1"/>
  <c r="E198" i="1" s="1"/>
  <c r="G198" i="1"/>
  <c r="D199" i="1"/>
  <c r="E199" i="1" s="1"/>
  <c r="G199" i="1"/>
  <c r="D200" i="1"/>
  <c r="E200" i="1" s="1"/>
  <c r="G200" i="1"/>
  <c r="G185" i="1"/>
  <c r="G186" i="1"/>
  <c r="G187" i="1"/>
  <c r="G188" i="1"/>
  <c r="G189" i="1"/>
  <c r="D185" i="1"/>
  <c r="F185" i="1" s="1"/>
  <c r="D186" i="1"/>
  <c r="F186" i="1" s="1"/>
  <c r="D187" i="1"/>
  <c r="F187" i="1" s="1"/>
  <c r="D188" i="1"/>
  <c r="F188" i="1" s="1"/>
  <c r="D189" i="1"/>
  <c r="E189" i="1" s="1"/>
  <c r="D184" i="1"/>
  <c r="E184" i="1" s="1"/>
  <c r="G184" i="1"/>
  <c r="F219" i="1" l="1"/>
  <c r="E208" i="1"/>
  <c r="E218" i="1"/>
  <c r="F198" i="1"/>
  <c r="F203" i="1"/>
  <c r="E210" i="1"/>
  <c r="E207" i="1"/>
  <c r="E188" i="1"/>
  <c r="E187" i="1"/>
  <c r="F205" i="1"/>
  <c r="F216" i="1"/>
  <c r="E186" i="1"/>
  <c r="F192" i="1"/>
  <c r="E185" i="1"/>
  <c r="F200" i="1"/>
  <c r="F197" i="1"/>
  <c r="F194" i="1"/>
  <c r="F220" i="1"/>
  <c r="F204" i="1"/>
  <c r="F202" i="1"/>
  <c r="F196" i="1"/>
  <c r="F193" i="1"/>
  <c r="F190" i="1"/>
  <c r="E209" i="1"/>
  <c r="F217" i="1"/>
  <c r="F214" i="1"/>
  <c r="F212" i="1"/>
  <c r="F199" i="1"/>
  <c r="F191" i="1"/>
  <c r="F206" i="1"/>
  <c r="F184" i="1"/>
  <c r="F189" i="1"/>
  <c r="F215" i="1"/>
  <c r="F213" i="1"/>
  <c r="F211" i="1"/>
  <c r="F195" i="1"/>
  <c r="F201" i="1"/>
  <c r="G183" i="1"/>
  <c r="D183" i="1"/>
  <c r="F183" i="1" s="1"/>
  <c r="G182" i="1"/>
  <c r="D182" i="1"/>
  <c r="F182" i="1" s="1"/>
  <c r="G181" i="1"/>
  <c r="G180" i="1"/>
  <c r="G179" i="1"/>
  <c r="G178" i="1"/>
  <c r="G177" i="1"/>
  <c r="E183" i="1" l="1"/>
  <c r="E182" i="1"/>
  <c r="D181" i="1"/>
  <c r="D180" i="1"/>
  <c r="E180" i="1" s="1"/>
  <c r="D179" i="1"/>
  <c r="E179" i="1" s="1"/>
  <c r="B179" i="1"/>
  <c r="F179" i="1" l="1"/>
  <c r="B180" i="1"/>
  <c r="J13" i="1" s="1"/>
  <c r="J25" i="1" s="1"/>
  <c r="F180" i="1"/>
  <c r="E181" i="1"/>
  <c r="F181" i="1"/>
  <c r="G11" i="1"/>
  <c r="G10" i="1"/>
  <c r="G9" i="1"/>
  <c r="G8" i="1"/>
  <c r="G7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D178" i="1" l="1"/>
  <c r="F178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F176" i="1" s="1"/>
  <c r="D177" i="1"/>
  <c r="F177" i="1" s="1"/>
  <c r="D7" i="1"/>
  <c r="J14" i="1" l="1"/>
  <c r="J15" i="1" s="1"/>
  <c r="E166" i="1"/>
  <c r="F166" i="1"/>
  <c r="E158" i="1"/>
  <c r="F158" i="1"/>
  <c r="E134" i="1"/>
  <c r="F134" i="1"/>
  <c r="E118" i="1"/>
  <c r="F118" i="1"/>
  <c r="E94" i="1"/>
  <c r="F94" i="1"/>
  <c r="E70" i="1"/>
  <c r="F70" i="1"/>
  <c r="E38" i="1"/>
  <c r="F38" i="1"/>
  <c r="E157" i="1"/>
  <c r="F157" i="1"/>
  <c r="E117" i="1"/>
  <c r="F117" i="1"/>
  <c r="E77" i="1"/>
  <c r="F77" i="1"/>
  <c r="F148" i="1"/>
  <c r="E148" i="1"/>
  <c r="F36" i="1"/>
  <c r="E36" i="1"/>
  <c r="E142" i="1"/>
  <c r="F142" i="1"/>
  <c r="E102" i="1"/>
  <c r="F102" i="1"/>
  <c r="E62" i="1"/>
  <c r="F62" i="1"/>
  <c r="E22" i="1"/>
  <c r="F22" i="1"/>
  <c r="E173" i="1"/>
  <c r="F173" i="1"/>
  <c r="E149" i="1"/>
  <c r="F149" i="1"/>
  <c r="E133" i="1"/>
  <c r="F133" i="1"/>
  <c r="E109" i="1"/>
  <c r="F109" i="1"/>
  <c r="E93" i="1"/>
  <c r="F93" i="1"/>
  <c r="E69" i="1"/>
  <c r="F69" i="1"/>
  <c r="E45" i="1"/>
  <c r="F45" i="1"/>
  <c r="E37" i="1"/>
  <c r="F37" i="1"/>
  <c r="E13" i="1"/>
  <c r="F13" i="1"/>
  <c r="F156" i="1"/>
  <c r="E156" i="1"/>
  <c r="F124" i="1"/>
  <c r="E124" i="1"/>
  <c r="F92" i="1"/>
  <c r="E92" i="1"/>
  <c r="F52" i="1"/>
  <c r="E52" i="1"/>
  <c r="F12" i="1"/>
  <c r="E12" i="1"/>
  <c r="F171" i="1"/>
  <c r="E171" i="1"/>
  <c r="F155" i="1"/>
  <c r="E155" i="1"/>
  <c r="F139" i="1"/>
  <c r="E139" i="1"/>
  <c r="F115" i="1"/>
  <c r="E115" i="1"/>
  <c r="F91" i="1"/>
  <c r="E91" i="1"/>
  <c r="F59" i="1"/>
  <c r="E59" i="1"/>
  <c r="F27" i="1"/>
  <c r="E27" i="1"/>
  <c r="F7" i="1"/>
  <c r="E7" i="1"/>
  <c r="F162" i="1"/>
  <c r="E162" i="1"/>
  <c r="F138" i="1"/>
  <c r="E138" i="1"/>
  <c r="F122" i="1"/>
  <c r="E122" i="1"/>
  <c r="F98" i="1"/>
  <c r="E98" i="1"/>
  <c r="F82" i="1"/>
  <c r="E82" i="1"/>
  <c r="F66" i="1"/>
  <c r="E66" i="1"/>
  <c r="F50" i="1"/>
  <c r="E50" i="1"/>
  <c r="F42" i="1"/>
  <c r="E42" i="1"/>
  <c r="F34" i="1"/>
  <c r="E34" i="1"/>
  <c r="F26" i="1"/>
  <c r="E26" i="1"/>
  <c r="E177" i="1"/>
  <c r="E153" i="1"/>
  <c r="F153" i="1"/>
  <c r="E137" i="1"/>
  <c r="F137" i="1"/>
  <c r="E129" i="1"/>
  <c r="F129" i="1"/>
  <c r="E121" i="1"/>
  <c r="F121" i="1"/>
  <c r="E113" i="1"/>
  <c r="F113" i="1"/>
  <c r="E105" i="1"/>
  <c r="F105" i="1"/>
  <c r="E97" i="1"/>
  <c r="F97" i="1"/>
  <c r="E89" i="1"/>
  <c r="F89" i="1"/>
  <c r="E81" i="1"/>
  <c r="F81" i="1"/>
  <c r="E73" i="1"/>
  <c r="F73" i="1"/>
  <c r="E65" i="1"/>
  <c r="F65" i="1"/>
  <c r="E57" i="1"/>
  <c r="F57" i="1"/>
  <c r="E49" i="1"/>
  <c r="F49" i="1"/>
  <c r="E41" i="1"/>
  <c r="F41" i="1"/>
  <c r="E33" i="1"/>
  <c r="F33" i="1"/>
  <c r="E25" i="1"/>
  <c r="F25" i="1"/>
  <c r="E17" i="1"/>
  <c r="F17" i="1"/>
  <c r="E9" i="1"/>
  <c r="F9" i="1"/>
  <c r="E150" i="1"/>
  <c r="F150" i="1"/>
  <c r="E110" i="1"/>
  <c r="F110" i="1"/>
  <c r="E78" i="1"/>
  <c r="F78" i="1"/>
  <c r="E54" i="1"/>
  <c r="F54" i="1"/>
  <c r="E30" i="1"/>
  <c r="F30" i="1"/>
  <c r="E165" i="1"/>
  <c r="F165" i="1"/>
  <c r="E125" i="1"/>
  <c r="F125" i="1"/>
  <c r="E85" i="1"/>
  <c r="F85" i="1"/>
  <c r="E53" i="1"/>
  <c r="F53" i="1"/>
  <c r="E29" i="1"/>
  <c r="F29" i="1"/>
  <c r="F172" i="1"/>
  <c r="E172" i="1"/>
  <c r="F132" i="1"/>
  <c r="E132" i="1"/>
  <c r="F108" i="1"/>
  <c r="E108" i="1"/>
  <c r="F84" i="1"/>
  <c r="E84" i="1"/>
  <c r="F60" i="1"/>
  <c r="E60" i="1"/>
  <c r="F20" i="1"/>
  <c r="E20" i="1"/>
  <c r="F147" i="1"/>
  <c r="E147" i="1"/>
  <c r="F123" i="1"/>
  <c r="E123" i="1"/>
  <c r="F99" i="1"/>
  <c r="E99" i="1"/>
  <c r="F83" i="1"/>
  <c r="E83" i="1"/>
  <c r="F67" i="1"/>
  <c r="E67" i="1"/>
  <c r="F43" i="1"/>
  <c r="E43" i="1"/>
  <c r="F35" i="1"/>
  <c r="E35" i="1"/>
  <c r="F11" i="1"/>
  <c r="E11" i="1"/>
  <c r="F154" i="1"/>
  <c r="E154" i="1"/>
  <c r="F130" i="1"/>
  <c r="E130" i="1"/>
  <c r="F106" i="1"/>
  <c r="E106" i="1"/>
  <c r="F74" i="1"/>
  <c r="E74" i="1"/>
  <c r="F10" i="1"/>
  <c r="E10" i="1"/>
  <c r="E169" i="1"/>
  <c r="F169" i="1"/>
  <c r="E168" i="1"/>
  <c r="F168" i="1"/>
  <c r="E144" i="1"/>
  <c r="F144" i="1"/>
  <c r="E128" i="1"/>
  <c r="F128" i="1"/>
  <c r="E120" i="1"/>
  <c r="F120" i="1"/>
  <c r="E112" i="1"/>
  <c r="F112" i="1"/>
  <c r="E104" i="1"/>
  <c r="F104" i="1"/>
  <c r="E96" i="1"/>
  <c r="F96" i="1"/>
  <c r="E88" i="1"/>
  <c r="F88" i="1"/>
  <c r="E80" i="1"/>
  <c r="F80" i="1"/>
  <c r="E72" i="1"/>
  <c r="F72" i="1"/>
  <c r="E64" i="1"/>
  <c r="F64" i="1"/>
  <c r="E56" i="1"/>
  <c r="F56" i="1"/>
  <c r="E48" i="1"/>
  <c r="F48" i="1"/>
  <c r="E40" i="1"/>
  <c r="F40" i="1"/>
  <c r="E32" i="1"/>
  <c r="F32" i="1"/>
  <c r="E24" i="1"/>
  <c r="F24" i="1"/>
  <c r="E16" i="1"/>
  <c r="F16" i="1"/>
  <c r="E8" i="1"/>
  <c r="F8" i="1"/>
  <c r="E174" i="1"/>
  <c r="F174" i="1"/>
  <c r="E126" i="1"/>
  <c r="F126" i="1"/>
  <c r="E86" i="1"/>
  <c r="F86" i="1"/>
  <c r="E46" i="1"/>
  <c r="F46" i="1"/>
  <c r="E14" i="1"/>
  <c r="F14" i="1"/>
  <c r="E141" i="1"/>
  <c r="F141" i="1"/>
  <c r="E101" i="1"/>
  <c r="F101" i="1"/>
  <c r="E61" i="1"/>
  <c r="F61" i="1"/>
  <c r="E21" i="1"/>
  <c r="F21" i="1"/>
  <c r="F164" i="1"/>
  <c r="E164" i="1"/>
  <c r="F140" i="1"/>
  <c r="E140" i="1"/>
  <c r="F116" i="1"/>
  <c r="E116" i="1"/>
  <c r="F100" i="1"/>
  <c r="E100" i="1"/>
  <c r="F76" i="1"/>
  <c r="E76" i="1"/>
  <c r="F68" i="1"/>
  <c r="E68" i="1"/>
  <c r="F44" i="1"/>
  <c r="E44" i="1"/>
  <c r="F28" i="1"/>
  <c r="E28" i="1"/>
  <c r="F163" i="1"/>
  <c r="E163" i="1"/>
  <c r="F131" i="1"/>
  <c r="E131" i="1"/>
  <c r="F107" i="1"/>
  <c r="E107" i="1"/>
  <c r="F75" i="1"/>
  <c r="E75" i="1"/>
  <c r="F51" i="1"/>
  <c r="E51" i="1"/>
  <c r="F19" i="1"/>
  <c r="E19" i="1"/>
  <c r="F170" i="1"/>
  <c r="E170" i="1"/>
  <c r="F146" i="1"/>
  <c r="E146" i="1"/>
  <c r="F114" i="1"/>
  <c r="E114" i="1"/>
  <c r="F90" i="1"/>
  <c r="E90" i="1"/>
  <c r="F58" i="1"/>
  <c r="E58" i="1"/>
  <c r="F18" i="1"/>
  <c r="E18" i="1"/>
  <c r="E161" i="1"/>
  <c r="F161" i="1"/>
  <c r="E145" i="1"/>
  <c r="F145" i="1"/>
  <c r="E176" i="1"/>
  <c r="E160" i="1"/>
  <c r="F160" i="1"/>
  <c r="E152" i="1"/>
  <c r="F152" i="1"/>
  <c r="E136" i="1"/>
  <c r="F136" i="1"/>
  <c r="E175" i="1"/>
  <c r="F175" i="1"/>
  <c r="E167" i="1"/>
  <c r="F167" i="1"/>
  <c r="E159" i="1"/>
  <c r="F159" i="1"/>
  <c r="E151" i="1"/>
  <c r="F151" i="1"/>
  <c r="E143" i="1"/>
  <c r="F143" i="1"/>
  <c r="E135" i="1"/>
  <c r="F135" i="1"/>
  <c r="E127" i="1"/>
  <c r="F127" i="1"/>
  <c r="E119" i="1"/>
  <c r="F119" i="1"/>
  <c r="E111" i="1"/>
  <c r="F111" i="1"/>
  <c r="E103" i="1"/>
  <c r="F103" i="1"/>
  <c r="E95" i="1"/>
  <c r="F95" i="1"/>
  <c r="E87" i="1"/>
  <c r="F87" i="1"/>
  <c r="E79" i="1"/>
  <c r="F79" i="1"/>
  <c r="E71" i="1"/>
  <c r="F71" i="1"/>
  <c r="E63" i="1"/>
  <c r="F63" i="1"/>
  <c r="E55" i="1"/>
  <c r="F55" i="1"/>
  <c r="E47" i="1"/>
  <c r="F47" i="1"/>
  <c r="E39" i="1"/>
  <c r="F39" i="1"/>
  <c r="F31" i="1"/>
  <c r="E31" i="1"/>
  <c r="E23" i="1"/>
  <c r="F23" i="1"/>
  <c r="E15" i="1"/>
  <c r="F15" i="1"/>
  <c r="E178" i="1"/>
  <c r="J17" i="1" l="1"/>
  <c r="J28" i="1"/>
  <c r="J27" i="1"/>
  <c r="J18" i="1"/>
  <c r="J19" i="1" s="1"/>
  <c r="J29" i="1"/>
  <c r="J30" i="1" l="1"/>
</calcChain>
</file>

<file path=xl/sharedStrings.xml><?xml version="1.0" encoding="utf-8"?>
<sst xmlns="http://schemas.openxmlformats.org/spreadsheetml/2006/main" count="26" uniqueCount="25">
  <si>
    <t>-</t>
  </si>
  <si>
    <t>Sharpe Ratio</t>
  </si>
  <si>
    <t>Sortino Ratio</t>
  </si>
  <si>
    <t>Upside Risk</t>
  </si>
  <si>
    <t>Downside Risk</t>
  </si>
  <si>
    <t>Drawdowns</t>
  </si>
  <si>
    <t>Sterling Ratio</t>
  </si>
  <si>
    <t>Date</t>
  </si>
  <si>
    <t>NAV</t>
  </si>
  <si>
    <t>Return</t>
  </si>
  <si>
    <t>Positive returns</t>
  </si>
  <si>
    <t>Negative returns</t>
  </si>
  <si>
    <t xml:space="preserve">Annualized Return </t>
  </si>
  <si>
    <t xml:space="preserve">Standard deviation </t>
  </si>
  <si>
    <t xml:space="preserve">Weekly observations </t>
  </si>
  <si>
    <t>Avg. Max Drawdown</t>
  </si>
  <si>
    <t xml:space="preserve">Positive Return Weeks </t>
  </si>
  <si>
    <t xml:space="preserve">Avg. Return Positive Weeks </t>
  </si>
  <si>
    <t xml:space="preserve">Avg. Return Negative Weeks </t>
  </si>
  <si>
    <t xml:space="preserve">Positive Return Ratio </t>
  </si>
  <si>
    <t>Past performance does not predict future returns.</t>
  </si>
  <si>
    <t>ISIN: DK0060814523</t>
  </si>
  <si>
    <t>Max Drawdown 2019</t>
  </si>
  <si>
    <t>Max Drawdown 2020</t>
  </si>
  <si>
    <t>Max Drawdown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</si>
</sst>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name val="Montserrat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center"/>
    </xf>
    <xf numFmtId="4" fontId="0" fillId="2" borderId="0" xfId="0" applyNumberFormat="1" applyFill="1"/>
    <xf numFmtId="10" fontId="0" fillId="2" borderId="0" xfId="1" applyNumberFormat="1" applyFont="1" applyFill="1"/>
    <xf numFmtId="0" fontId="1" fillId="2" borderId="0" xfId="0" applyFont="1" applyFill="1"/>
    <xf numFmtId="10" fontId="0" fillId="2" borderId="0" xfId="0" applyNumberFormat="1" applyFill="1"/>
    <xf numFmtId="2" fontId="0" fillId="2" borderId="0" xfId="0" applyNumberFormat="1" applyFill="1"/>
    <xf numFmtId="9" fontId="0" fillId="2" borderId="0" xfId="0" applyNumberFormat="1" applyFill="1"/>
    <xf numFmtId="2" fontId="0" fillId="2" borderId="2" xfId="0" applyNumberFormat="1" applyFill="1" applyBorder="1" applyAlignment="1">
      <alignment horizontal="center"/>
    </xf>
    <xf numFmtId="14" fontId="4" fillId="2" borderId="0" xfId="0" applyNumberFormat="1" applyFont="1" applyFill="1" applyAlignment="1">
      <alignment horizontal="center"/>
    </xf>
    <xf numFmtId="10" fontId="4" fillId="2" borderId="0" xfId="1" applyNumberFormat="1" applyFont="1" applyFill="1" applyAlignment="1">
      <alignment horizontal="center"/>
    </xf>
    <xf numFmtId="0" fontId="4" fillId="2" borderId="0" xfId="0" applyFont="1" applyFill="1"/>
    <xf numFmtId="14" fontId="0" fillId="2" borderId="0" xfId="0" applyNumberForma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10" fontId="5" fillId="2" borderId="0" xfId="1" applyNumberFormat="1" applyFont="1" applyFill="1" applyAlignment="1"/>
    <xf numFmtId="0" fontId="6" fillId="2" borderId="4" xfId="0" applyFont="1" applyFill="1" applyBorder="1" applyAlignment="1">
      <alignment horizontal="left"/>
    </xf>
    <xf numFmtId="4" fontId="6" fillId="2" borderId="5" xfId="1" applyNumberFormat="1" applyFont="1" applyFill="1" applyBorder="1" applyAlignment="1"/>
    <xf numFmtId="4" fontId="6" fillId="2" borderId="4" xfId="0" applyNumberFormat="1" applyFont="1" applyFill="1" applyBorder="1" applyAlignment="1">
      <alignment horizontal="left"/>
    </xf>
    <xf numFmtId="4" fontId="6" fillId="2" borderId="5" xfId="0" applyNumberFormat="1" applyFont="1" applyFill="1" applyBorder="1"/>
    <xf numFmtId="4" fontId="5" fillId="2" borderId="0" xfId="0" applyNumberFormat="1" applyFont="1" applyFill="1"/>
    <xf numFmtId="10" fontId="5" fillId="2" borderId="0" xfId="0" applyNumberFormat="1" applyFont="1" applyFill="1"/>
    <xf numFmtId="0" fontId="6" fillId="2" borderId="4" xfId="0" applyFont="1" applyFill="1" applyBorder="1"/>
    <xf numFmtId="2" fontId="6" fillId="2" borderId="5" xfId="0" applyNumberFormat="1" applyFont="1" applyFill="1" applyBorder="1"/>
    <xf numFmtId="9" fontId="5" fillId="2" borderId="0" xfId="1" applyFont="1" applyFill="1" applyAlignment="1"/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13293D"/>
      <color rgb="FF28666E"/>
      <color rgb="FF86043D"/>
      <color rgb="FF1940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86043D"/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da-DK" sz="1400" b="1">
                <a:solidFill>
                  <a:srgbClr val="13293D"/>
                </a:solidFill>
                <a:latin typeface="Montserrat" panose="00000500000000000000" pitchFamily="2" charset="0"/>
              </a:rPr>
              <a:t>Performance</a:t>
            </a:r>
            <a:r>
              <a:rPr lang="da-DK" sz="1400" b="1" baseline="0">
                <a:solidFill>
                  <a:srgbClr val="13293D"/>
                </a:solidFill>
                <a:latin typeface="Montserrat" panose="00000500000000000000" pitchFamily="2" charset="0"/>
              </a:rPr>
              <a:t> since inception - weekly observations</a:t>
            </a:r>
            <a:endParaRPr lang="da-DK" sz="1400" b="1">
              <a:solidFill>
                <a:srgbClr val="13293D"/>
              </a:solidFill>
              <a:latin typeface="Montserrat" panose="00000500000000000000" pitchFamily="2" charset="0"/>
            </a:endParaRPr>
          </a:p>
        </c:rich>
      </c:tx>
      <c:layout>
        <c:manualLayout>
          <c:xMode val="edge"/>
          <c:yMode val="edge"/>
          <c:x val="0.22166716072090586"/>
          <c:y val="4.3417309765241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86043D"/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6.5467926107715957E-2"/>
          <c:y val="0.13608476306788997"/>
          <c:w val="0.90403377976013044"/>
          <c:h val="0.7329550975495834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13293D"/>
              </a:solidFill>
              <a:round/>
            </a:ln>
            <a:effectLst/>
          </c:spPr>
          <c:marker>
            <c:symbol val="none"/>
          </c:marker>
          <c:cat>
            <c:numRef>
              <c:f>'NAV - CABA Hedge KL'!$B$6:$B$505</c:f>
              <c:numCache>
                <c:formatCode>m/d/yyyy</c:formatCode>
                <c:ptCount val="500"/>
                <c:pt idx="0">
                  <c:v>42927</c:v>
                </c:pt>
                <c:pt idx="1">
                  <c:v>42934</c:v>
                </c:pt>
                <c:pt idx="2">
                  <c:v>42941</c:v>
                </c:pt>
                <c:pt idx="3">
                  <c:v>42948</c:v>
                </c:pt>
                <c:pt idx="4">
                  <c:v>42955</c:v>
                </c:pt>
                <c:pt idx="5">
                  <c:v>42962</c:v>
                </c:pt>
                <c:pt idx="6">
                  <c:v>42969</c:v>
                </c:pt>
                <c:pt idx="7">
                  <c:v>42976</c:v>
                </c:pt>
                <c:pt idx="8">
                  <c:v>42983</c:v>
                </c:pt>
                <c:pt idx="9">
                  <c:v>42990</c:v>
                </c:pt>
                <c:pt idx="10">
                  <c:v>42997</c:v>
                </c:pt>
                <c:pt idx="11">
                  <c:v>43004</c:v>
                </c:pt>
                <c:pt idx="12">
                  <c:v>43011</c:v>
                </c:pt>
                <c:pt idx="13">
                  <c:v>43018</c:v>
                </c:pt>
                <c:pt idx="14">
                  <c:v>43025</c:v>
                </c:pt>
                <c:pt idx="15">
                  <c:v>43032</c:v>
                </c:pt>
                <c:pt idx="16">
                  <c:v>43039</c:v>
                </c:pt>
                <c:pt idx="17">
                  <c:v>43046</c:v>
                </c:pt>
                <c:pt idx="18">
                  <c:v>43053</c:v>
                </c:pt>
                <c:pt idx="19">
                  <c:v>43060</c:v>
                </c:pt>
                <c:pt idx="20">
                  <c:v>43067</c:v>
                </c:pt>
                <c:pt idx="21">
                  <c:v>43074</c:v>
                </c:pt>
                <c:pt idx="22">
                  <c:v>43081</c:v>
                </c:pt>
                <c:pt idx="23">
                  <c:v>43088</c:v>
                </c:pt>
                <c:pt idx="24">
                  <c:v>43095</c:v>
                </c:pt>
                <c:pt idx="25">
                  <c:v>43102</c:v>
                </c:pt>
                <c:pt idx="26">
                  <c:v>43109</c:v>
                </c:pt>
                <c:pt idx="27">
                  <c:v>43116</c:v>
                </c:pt>
                <c:pt idx="28">
                  <c:v>43123</c:v>
                </c:pt>
                <c:pt idx="29">
                  <c:v>43130</c:v>
                </c:pt>
                <c:pt idx="30">
                  <c:v>43137</c:v>
                </c:pt>
                <c:pt idx="31">
                  <c:v>43144</c:v>
                </c:pt>
                <c:pt idx="32">
                  <c:v>43151</c:v>
                </c:pt>
                <c:pt idx="33">
                  <c:v>43158</c:v>
                </c:pt>
                <c:pt idx="34">
                  <c:v>43165</c:v>
                </c:pt>
                <c:pt idx="35">
                  <c:v>43172</c:v>
                </c:pt>
                <c:pt idx="36">
                  <c:v>43179</c:v>
                </c:pt>
                <c:pt idx="37">
                  <c:v>43186</c:v>
                </c:pt>
                <c:pt idx="38">
                  <c:v>43193</c:v>
                </c:pt>
                <c:pt idx="39">
                  <c:v>43200</c:v>
                </c:pt>
                <c:pt idx="40">
                  <c:v>43207</c:v>
                </c:pt>
                <c:pt idx="41">
                  <c:v>43214</c:v>
                </c:pt>
                <c:pt idx="42">
                  <c:v>43221</c:v>
                </c:pt>
                <c:pt idx="43">
                  <c:v>43228</c:v>
                </c:pt>
                <c:pt idx="44">
                  <c:v>43235</c:v>
                </c:pt>
                <c:pt idx="45">
                  <c:v>43242</c:v>
                </c:pt>
                <c:pt idx="46">
                  <c:v>43249</c:v>
                </c:pt>
                <c:pt idx="47">
                  <c:v>43256</c:v>
                </c:pt>
                <c:pt idx="48">
                  <c:v>43263</c:v>
                </c:pt>
                <c:pt idx="49">
                  <c:v>43270</c:v>
                </c:pt>
                <c:pt idx="50">
                  <c:v>43277</c:v>
                </c:pt>
                <c:pt idx="51">
                  <c:v>43284</c:v>
                </c:pt>
                <c:pt idx="52">
                  <c:v>43291</c:v>
                </c:pt>
                <c:pt idx="53">
                  <c:v>43298</c:v>
                </c:pt>
                <c:pt idx="54">
                  <c:v>43305</c:v>
                </c:pt>
                <c:pt idx="55">
                  <c:v>43312</c:v>
                </c:pt>
                <c:pt idx="56">
                  <c:v>43319</c:v>
                </c:pt>
                <c:pt idx="57">
                  <c:v>43326</c:v>
                </c:pt>
                <c:pt idx="58">
                  <c:v>43333</c:v>
                </c:pt>
                <c:pt idx="59">
                  <c:v>43340</c:v>
                </c:pt>
                <c:pt idx="60">
                  <c:v>43347</c:v>
                </c:pt>
                <c:pt idx="61">
                  <c:v>43354</c:v>
                </c:pt>
                <c:pt idx="62">
                  <c:v>43361</c:v>
                </c:pt>
                <c:pt idx="63">
                  <c:v>43368</c:v>
                </c:pt>
                <c:pt idx="64">
                  <c:v>43375</c:v>
                </c:pt>
                <c:pt idx="65">
                  <c:v>43382</c:v>
                </c:pt>
                <c:pt idx="66">
                  <c:v>43389</c:v>
                </c:pt>
                <c:pt idx="67">
                  <c:v>43396</c:v>
                </c:pt>
                <c:pt idx="68">
                  <c:v>43403</c:v>
                </c:pt>
                <c:pt idx="69">
                  <c:v>43410</c:v>
                </c:pt>
                <c:pt idx="70">
                  <c:v>43417</c:v>
                </c:pt>
                <c:pt idx="71">
                  <c:v>43424</c:v>
                </c:pt>
                <c:pt idx="72">
                  <c:v>43431</c:v>
                </c:pt>
                <c:pt idx="73">
                  <c:v>43438</c:v>
                </c:pt>
                <c:pt idx="74">
                  <c:v>43445</c:v>
                </c:pt>
                <c:pt idx="75">
                  <c:v>43452</c:v>
                </c:pt>
                <c:pt idx="76">
                  <c:v>43459</c:v>
                </c:pt>
                <c:pt idx="77">
                  <c:v>43466</c:v>
                </c:pt>
                <c:pt idx="78">
                  <c:v>43473</c:v>
                </c:pt>
                <c:pt idx="79">
                  <c:v>43480</c:v>
                </c:pt>
                <c:pt idx="80">
                  <c:v>43487</c:v>
                </c:pt>
                <c:pt idx="81">
                  <c:v>43494</c:v>
                </c:pt>
                <c:pt idx="82">
                  <c:v>43501</c:v>
                </c:pt>
                <c:pt idx="83">
                  <c:v>43508</c:v>
                </c:pt>
                <c:pt idx="84">
                  <c:v>43515</c:v>
                </c:pt>
                <c:pt idx="85">
                  <c:v>43522</c:v>
                </c:pt>
                <c:pt idx="86">
                  <c:v>43529</c:v>
                </c:pt>
                <c:pt idx="87">
                  <c:v>43536</c:v>
                </c:pt>
                <c:pt idx="88">
                  <c:v>43543</c:v>
                </c:pt>
                <c:pt idx="89">
                  <c:v>43550</c:v>
                </c:pt>
                <c:pt idx="90">
                  <c:v>43557</c:v>
                </c:pt>
                <c:pt idx="91">
                  <c:v>43564</c:v>
                </c:pt>
                <c:pt idx="92">
                  <c:v>43571</c:v>
                </c:pt>
                <c:pt idx="93">
                  <c:v>43578</c:v>
                </c:pt>
                <c:pt idx="94">
                  <c:v>43585</c:v>
                </c:pt>
                <c:pt idx="95">
                  <c:v>43592</c:v>
                </c:pt>
                <c:pt idx="96">
                  <c:v>43599</c:v>
                </c:pt>
                <c:pt idx="97">
                  <c:v>43606</c:v>
                </c:pt>
                <c:pt idx="98">
                  <c:v>43613</c:v>
                </c:pt>
                <c:pt idx="99">
                  <c:v>43620</c:v>
                </c:pt>
                <c:pt idx="100">
                  <c:v>43627</c:v>
                </c:pt>
                <c:pt idx="101">
                  <c:v>43634</c:v>
                </c:pt>
                <c:pt idx="102">
                  <c:v>43641</c:v>
                </c:pt>
                <c:pt idx="103">
                  <c:v>43648</c:v>
                </c:pt>
                <c:pt idx="104">
                  <c:v>43655</c:v>
                </c:pt>
                <c:pt idx="105">
                  <c:v>43662</c:v>
                </c:pt>
                <c:pt idx="106">
                  <c:v>43669</c:v>
                </c:pt>
                <c:pt idx="107">
                  <c:v>43676</c:v>
                </c:pt>
                <c:pt idx="108">
                  <c:v>43683</c:v>
                </c:pt>
                <c:pt idx="109">
                  <c:v>43690</c:v>
                </c:pt>
                <c:pt idx="110">
                  <c:v>43697</c:v>
                </c:pt>
                <c:pt idx="111">
                  <c:v>43704</c:v>
                </c:pt>
                <c:pt idx="112">
                  <c:v>43711</c:v>
                </c:pt>
                <c:pt idx="113">
                  <c:v>43718</c:v>
                </c:pt>
                <c:pt idx="114">
                  <c:v>43725</c:v>
                </c:pt>
                <c:pt idx="115">
                  <c:v>43732</c:v>
                </c:pt>
                <c:pt idx="116">
                  <c:v>43739</c:v>
                </c:pt>
                <c:pt idx="117">
                  <c:v>43746</c:v>
                </c:pt>
                <c:pt idx="118">
                  <c:v>43753</c:v>
                </c:pt>
                <c:pt idx="119">
                  <c:v>43760</c:v>
                </c:pt>
                <c:pt idx="120">
                  <c:v>43767</c:v>
                </c:pt>
                <c:pt idx="121">
                  <c:v>43774</c:v>
                </c:pt>
                <c:pt idx="122">
                  <c:v>43781</c:v>
                </c:pt>
                <c:pt idx="123">
                  <c:v>43788</c:v>
                </c:pt>
                <c:pt idx="124">
                  <c:v>43795</c:v>
                </c:pt>
                <c:pt idx="125">
                  <c:v>43802</c:v>
                </c:pt>
                <c:pt idx="126">
                  <c:v>43809</c:v>
                </c:pt>
                <c:pt idx="127">
                  <c:v>43816</c:v>
                </c:pt>
                <c:pt idx="128">
                  <c:v>43823</c:v>
                </c:pt>
                <c:pt idx="129">
                  <c:v>43830</c:v>
                </c:pt>
                <c:pt idx="130">
                  <c:v>43837</c:v>
                </c:pt>
                <c:pt idx="131">
                  <c:v>43844</c:v>
                </c:pt>
                <c:pt idx="132">
                  <c:v>43851</c:v>
                </c:pt>
                <c:pt idx="133">
                  <c:v>43858</c:v>
                </c:pt>
                <c:pt idx="134">
                  <c:v>43865</c:v>
                </c:pt>
                <c:pt idx="135">
                  <c:v>43872</c:v>
                </c:pt>
                <c:pt idx="136">
                  <c:v>43879</c:v>
                </c:pt>
                <c:pt idx="137">
                  <c:v>43886</c:v>
                </c:pt>
                <c:pt idx="138">
                  <c:v>43893</c:v>
                </c:pt>
                <c:pt idx="139">
                  <c:v>43900</c:v>
                </c:pt>
                <c:pt idx="140">
                  <c:v>43907</c:v>
                </c:pt>
                <c:pt idx="141">
                  <c:v>43914</c:v>
                </c:pt>
                <c:pt idx="142">
                  <c:v>43921</c:v>
                </c:pt>
                <c:pt idx="143">
                  <c:v>43928</c:v>
                </c:pt>
                <c:pt idx="144">
                  <c:v>43935</c:v>
                </c:pt>
                <c:pt idx="145">
                  <c:v>43942</c:v>
                </c:pt>
                <c:pt idx="146">
                  <c:v>43949</c:v>
                </c:pt>
                <c:pt idx="147">
                  <c:v>43956</c:v>
                </c:pt>
                <c:pt idx="148">
                  <c:v>43963</c:v>
                </c:pt>
                <c:pt idx="149">
                  <c:v>43970</c:v>
                </c:pt>
                <c:pt idx="150">
                  <c:v>43977</c:v>
                </c:pt>
                <c:pt idx="151">
                  <c:v>43984</c:v>
                </c:pt>
                <c:pt idx="152">
                  <c:v>43991</c:v>
                </c:pt>
                <c:pt idx="153">
                  <c:v>43998</c:v>
                </c:pt>
                <c:pt idx="154">
                  <c:v>44005</c:v>
                </c:pt>
                <c:pt idx="155">
                  <c:v>44012</c:v>
                </c:pt>
                <c:pt idx="156">
                  <c:v>44019</c:v>
                </c:pt>
                <c:pt idx="157">
                  <c:v>44026</c:v>
                </c:pt>
                <c:pt idx="158">
                  <c:v>44033</c:v>
                </c:pt>
                <c:pt idx="159">
                  <c:v>44040</c:v>
                </c:pt>
                <c:pt idx="160">
                  <c:v>44047</c:v>
                </c:pt>
                <c:pt idx="161">
                  <c:v>44054</c:v>
                </c:pt>
                <c:pt idx="162">
                  <c:v>44061</c:v>
                </c:pt>
                <c:pt idx="163">
                  <c:v>44068</c:v>
                </c:pt>
                <c:pt idx="164">
                  <c:v>44075</c:v>
                </c:pt>
                <c:pt idx="165">
                  <c:v>44082</c:v>
                </c:pt>
                <c:pt idx="166">
                  <c:v>44089</c:v>
                </c:pt>
                <c:pt idx="167">
                  <c:v>44096</c:v>
                </c:pt>
                <c:pt idx="168">
                  <c:v>44103</c:v>
                </c:pt>
                <c:pt idx="169">
                  <c:v>44110</c:v>
                </c:pt>
                <c:pt idx="170">
                  <c:v>44117</c:v>
                </c:pt>
                <c:pt idx="171">
                  <c:v>44124</c:v>
                </c:pt>
                <c:pt idx="172">
                  <c:v>44131</c:v>
                </c:pt>
                <c:pt idx="173">
                  <c:v>44138</c:v>
                </c:pt>
                <c:pt idx="174">
                  <c:v>44145</c:v>
                </c:pt>
                <c:pt idx="175">
                  <c:v>44152</c:v>
                </c:pt>
                <c:pt idx="176">
                  <c:v>44159</c:v>
                </c:pt>
                <c:pt idx="177">
                  <c:v>44165</c:v>
                </c:pt>
                <c:pt idx="178">
                  <c:v>44166</c:v>
                </c:pt>
                <c:pt idx="179">
                  <c:v>44173</c:v>
                </c:pt>
                <c:pt idx="180">
                  <c:v>44180</c:v>
                </c:pt>
                <c:pt idx="181">
                  <c:v>44187</c:v>
                </c:pt>
                <c:pt idx="182">
                  <c:v>44194</c:v>
                </c:pt>
                <c:pt idx="183">
                  <c:v>44196</c:v>
                </c:pt>
                <c:pt idx="184">
                  <c:v>44201</c:v>
                </c:pt>
                <c:pt idx="185">
                  <c:v>44208</c:v>
                </c:pt>
                <c:pt idx="186">
                  <c:v>44215</c:v>
                </c:pt>
                <c:pt idx="187">
                  <c:v>44222</c:v>
                </c:pt>
                <c:pt idx="188">
                  <c:v>44225</c:v>
                </c:pt>
                <c:pt idx="189">
                  <c:v>44229</c:v>
                </c:pt>
                <c:pt idx="190">
                  <c:v>44236</c:v>
                </c:pt>
                <c:pt idx="191">
                  <c:v>44243</c:v>
                </c:pt>
                <c:pt idx="192">
                  <c:v>44250</c:v>
                </c:pt>
                <c:pt idx="193">
                  <c:v>44253</c:v>
                </c:pt>
                <c:pt idx="194">
                  <c:v>44257</c:v>
                </c:pt>
                <c:pt idx="195">
                  <c:v>44264</c:v>
                </c:pt>
                <c:pt idx="196">
                  <c:v>44271</c:v>
                </c:pt>
                <c:pt idx="197">
                  <c:v>44278</c:v>
                </c:pt>
                <c:pt idx="198">
                  <c:v>44285</c:v>
                </c:pt>
                <c:pt idx="199">
                  <c:v>44286</c:v>
                </c:pt>
                <c:pt idx="200">
                  <c:v>44292</c:v>
                </c:pt>
                <c:pt idx="201">
                  <c:v>44299</c:v>
                </c:pt>
                <c:pt idx="202">
                  <c:v>44306</c:v>
                </c:pt>
                <c:pt idx="203">
                  <c:v>44313</c:v>
                </c:pt>
                <c:pt idx="204">
                  <c:v>44316</c:v>
                </c:pt>
                <c:pt idx="205">
                  <c:v>44320</c:v>
                </c:pt>
                <c:pt idx="206">
                  <c:v>44327</c:v>
                </c:pt>
                <c:pt idx="207">
                  <c:v>44334</c:v>
                </c:pt>
                <c:pt idx="208">
                  <c:v>44341</c:v>
                </c:pt>
                <c:pt idx="209">
                  <c:v>44347</c:v>
                </c:pt>
                <c:pt idx="210">
                  <c:v>44348</c:v>
                </c:pt>
                <c:pt idx="211">
                  <c:v>44355</c:v>
                </c:pt>
                <c:pt idx="212">
                  <c:v>44362</c:v>
                </c:pt>
                <c:pt idx="213">
                  <c:v>44369</c:v>
                </c:pt>
                <c:pt idx="214">
                  <c:v>44376</c:v>
                </c:pt>
                <c:pt idx="215">
                  <c:v>44383</c:v>
                </c:pt>
                <c:pt idx="216">
                  <c:v>44390</c:v>
                </c:pt>
                <c:pt idx="217">
                  <c:v>44397</c:v>
                </c:pt>
                <c:pt idx="218">
                  <c:v>44404</c:v>
                </c:pt>
                <c:pt idx="219">
                  <c:v>44407</c:v>
                </c:pt>
                <c:pt idx="220">
                  <c:v>44411</c:v>
                </c:pt>
                <c:pt idx="221">
                  <c:v>44418</c:v>
                </c:pt>
                <c:pt idx="222">
                  <c:v>44425</c:v>
                </c:pt>
                <c:pt idx="223">
                  <c:v>44432</c:v>
                </c:pt>
                <c:pt idx="224">
                  <c:v>44439</c:v>
                </c:pt>
                <c:pt idx="225">
                  <c:v>44446</c:v>
                </c:pt>
                <c:pt idx="226">
                  <c:v>44453</c:v>
                </c:pt>
                <c:pt idx="227">
                  <c:v>44460</c:v>
                </c:pt>
                <c:pt idx="228">
                  <c:v>44467</c:v>
                </c:pt>
                <c:pt idx="229">
                  <c:v>44469</c:v>
                </c:pt>
                <c:pt idx="230">
                  <c:v>44474</c:v>
                </c:pt>
                <c:pt idx="231">
                  <c:v>44481</c:v>
                </c:pt>
                <c:pt idx="232">
                  <c:v>44488</c:v>
                </c:pt>
                <c:pt idx="233">
                  <c:v>44495</c:v>
                </c:pt>
                <c:pt idx="234">
                  <c:v>44498</c:v>
                </c:pt>
                <c:pt idx="235">
                  <c:v>44502</c:v>
                </c:pt>
                <c:pt idx="236">
                  <c:v>44509</c:v>
                </c:pt>
                <c:pt idx="237">
                  <c:v>44516</c:v>
                </c:pt>
                <c:pt idx="238">
                  <c:v>44530</c:v>
                </c:pt>
                <c:pt idx="239">
                  <c:v>44537</c:v>
                </c:pt>
                <c:pt idx="240">
                  <c:v>44544</c:v>
                </c:pt>
                <c:pt idx="241">
                  <c:v>44551</c:v>
                </c:pt>
                <c:pt idx="242">
                  <c:v>44558</c:v>
                </c:pt>
                <c:pt idx="243">
                  <c:v>44561</c:v>
                </c:pt>
                <c:pt idx="244">
                  <c:v>44565</c:v>
                </c:pt>
                <c:pt idx="245">
                  <c:v>44572</c:v>
                </c:pt>
                <c:pt idx="246">
                  <c:v>44579</c:v>
                </c:pt>
                <c:pt idx="247">
                  <c:v>44586</c:v>
                </c:pt>
                <c:pt idx="248">
                  <c:v>44592</c:v>
                </c:pt>
                <c:pt idx="249">
                  <c:v>44593</c:v>
                </c:pt>
                <c:pt idx="250">
                  <c:v>44600</c:v>
                </c:pt>
                <c:pt idx="251">
                  <c:v>44607</c:v>
                </c:pt>
                <c:pt idx="252">
                  <c:v>44614</c:v>
                </c:pt>
                <c:pt idx="253">
                  <c:v>44620</c:v>
                </c:pt>
                <c:pt idx="254">
                  <c:v>44621</c:v>
                </c:pt>
                <c:pt idx="255">
                  <c:v>44628</c:v>
                </c:pt>
                <c:pt idx="256">
                  <c:v>44631</c:v>
                </c:pt>
                <c:pt idx="257">
                  <c:v>44642</c:v>
                </c:pt>
                <c:pt idx="258">
                  <c:v>44649</c:v>
                </c:pt>
                <c:pt idx="259">
                  <c:v>44651</c:v>
                </c:pt>
                <c:pt idx="260">
                  <c:v>44656</c:v>
                </c:pt>
                <c:pt idx="261">
                  <c:v>44663</c:v>
                </c:pt>
                <c:pt idx="262">
                  <c:v>44670</c:v>
                </c:pt>
                <c:pt idx="263">
                  <c:v>44677</c:v>
                </c:pt>
                <c:pt idx="264">
                  <c:v>44681</c:v>
                </c:pt>
                <c:pt idx="265">
                  <c:v>44684</c:v>
                </c:pt>
                <c:pt idx="266">
                  <c:v>44691</c:v>
                </c:pt>
                <c:pt idx="267">
                  <c:v>44698</c:v>
                </c:pt>
                <c:pt idx="268">
                  <c:v>44705</c:v>
                </c:pt>
                <c:pt idx="269">
                  <c:v>44712</c:v>
                </c:pt>
                <c:pt idx="270">
                  <c:v>44719</c:v>
                </c:pt>
                <c:pt idx="271">
                  <c:v>44726</c:v>
                </c:pt>
                <c:pt idx="272">
                  <c:v>44733</c:v>
                </c:pt>
                <c:pt idx="273">
                  <c:v>44740</c:v>
                </c:pt>
                <c:pt idx="274">
                  <c:v>44742</c:v>
                </c:pt>
                <c:pt idx="275">
                  <c:v>44747</c:v>
                </c:pt>
                <c:pt idx="276">
                  <c:v>44754</c:v>
                </c:pt>
                <c:pt idx="277">
                  <c:v>44761</c:v>
                </c:pt>
                <c:pt idx="278">
                  <c:v>44768</c:v>
                </c:pt>
                <c:pt idx="279">
                  <c:v>44771</c:v>
                </c:pt>
                <c:pt idx="280">
                  <c:v>44775</c:v>
                </c:pt>
                <c:pt idx="281">
                  <c:v>44782</c:v>
                </c:pt>
                <c:pt idx="282">
                  <c:v>44789</c:v>
                </c:pt>
                <c:pt idx="283">
                  <c:v>44796</c:v>
                </c:pt>
                <c:pt idx="284">
                  <c:v>44803</c:v>
                </c:pt>
                <c:pt idx="285">
                  <c:v>44804</c:v>
                </c:pt>
                <c:pt idx="286">
                  <c:v>44810</c:v>
                </c:pt>
                <c:pt idx="287">
                  <c:v>44817</c:v>
                </c:pt>
                <c:pt idx="288">
                  <c:v>44824</c:v>
                </c:pt>
                <c:pt idx="289">
                  <c:v>44831</c:v>
                </c:pt>
                <c:pt idx="290">
                  <c:v>44834</c:v>
                </c:pt>
                <c:pt idx="291">
                  <c:v>44838</c:v>
                </c:pt>
                <c:pt idx="292">
                  <c:v>44845</c:v>
                </c:pt>
                <c:pt idx="293">
                  <c:v>44852</c:v>
                </c:pt>
                <c:pt idx="294">
                  <c:v>44859</c:v>
                </c:pt>
                <c:pt idx="295">
                  <c:v>44865</c:v>
                </c:pt>
                <c:pt idx="296">
                  <c:v>44866</c:v>
                </c:pt>
                <c:pt idx="297">
                  <c:v>44873</c:v>
                </c:pt>
                <c:pt idx="298">
                  <c:v>44880</c:v>
                </c:pt>
                <c:pt idx="299">
                  <c:v>44887</c:v>
                </c:pt>
                <c:pt idx="300">
                  <c:v>44894</c:v>
                </c:pt>
                <c:pt idx="301">
                  <c:v>44895</c:v>
                </c:pt>
              </c:numCache>
            </c:numRef>
          </c:cat>
          <c:val>
            <c:numRef>
              <c:f>'NAV - CABA Hedge KL'!$C$6:$C$505</c:f>
              <c:numCache>
                <c:formatCode>0.00</c:formatCode>
                <c:ptCount val="500"/>
                <c:pt idx="0">
                  <c:v>100</c:v>
                </c:pt>
                <c:pt idx="1">
                  <c:v>99.95</c:v>
                </c:pt>
                <c:pt idx="2">
                  <c:v>99.92</c:v>
                </c:pt>
                <c:pt idx="3">
                  <c:v>99.84</c:v>
                </c:pt>
                <c:pt idx="4">
                  <c:v>99.8</c:v>
                </c:pt>
                <c:pt idx="5">
                  <c:v>99.85</c:v>
                </c:pt>
                <c:pt idx="6">
                  <c:v>100</c:v>
                </c:pt>
                <c:pt idx="7">
                  <c:v>100.81</c:v>
                </c:pt>
                <c:pt idx="8">
                  <c:v>101.35</c:v>
                </c:pt>
                <c:pt idx="9">
                  <c:v>101.82</c:v>
                </c:pt>
                <c:pt idx="10">
                  <c:v>102.14</c:v>
                </c:pt>
                <c:pt idx="11">
                  <c:v>103.36</c:v>
                </c:pt>
                <c:pt idx="12">
                  <c:v>103.56</c:v>
                </c:pt>
                <c:pt idx="13">
                  <c:v>103.44</c:v>
                </c:pt>
                <c:pt idx="14">
                  <c:v>102.8</c:v>
                </c:pt>
                <c:pt idx="15">
                  <c:v>102.64</c:v>
                </c:pt>
                <c:pt idx="16">
                  <c:v>102.9</c:v>
                </c:pt>
                <c:pt idx="17">
                  <c:v>103.11</c:v>
                </c:pt>
                <c:pt idx="18">
                  <c:v>103.21</c:v>
                </c:pt>
                <c:pt idx="19">
                  <c:v>103.48</c:v>
                </c:pt>
                <c:pt idx="20">
                  <c:v>103.72</c:v>
                </c:pt>
                <c:pt idx="21">
                  <c:v>104.03</c:v>
                </c:pt>
                <c:pt idx="22">
                  <c:v>103.91</c:v>
                </c:pt>
                <c:pt idx="23">
                  <c:v>103.67</c:v>
                </c:pt>
                <c:pt idx="24">
                  <c:v>103.86</c:v>
                </c:pt>
                <c:pt idx="25">
                  <c:v>104.09</c:v>
                </c:pt>
                <c:pt idx="26">
                  <c:v>104.58</c:v>
                </c:pt>
                <c:pt idx="27">
                  <c:v>104.52</c:v>
                </c:pt>
                <c:pt idx="28">
                  <c:v>103.87</c:v>
                </c:pt>
                <c:pt idx="29">
                  <c:v>103.96</c:v>
                </c:pt>
                <c:pt idx="30">
                  <c:v>102.52</c:v>
                </c:pt>
                <c:pt idx="31">
                  <c:v>100.32</c:v>
                </c:pt>
                <c:pt idx="32">
                  <c:v>101.3</c:v>
                </c:pt>
                <c:pt idx="33">
                  <c:v>100.76</c:v>
                </c:pt>
                <c:pt idx="34">
                  <c:v>101.28</c:v>
                </c:pt>
                <c:pt idx="35">
                  <c:v>102.76</c:v>
                </c:pt>
                <c:pt idx="36">
                  <c:v>102.64</c:v>
                </c:pt>
                <c:pt idx="37">
                  <c:v>103.6</c:v>
                </c:pt>
                <c:pt idx="38">
                  <c:v>104.15</c:v>
                </c:pt>
                <c:pt idx="39">
                  <c:v>104.11</c:v>
                </c:pt>
                <c:pt idx="40">
                  <c:v>103.37</c:v>
                </c:pt>
                <c:pt idx="41">
                  <c:v>103.51</c:v>
                </c:pt>
                <c:pt idx="42">
                  <c:v>103.51</c:v>
                </c:pt>
                <c:pt idx="43">
                  <c:v>103.33</c:v>
                </c:pt>
                <c:pt idx="44">
                  <c:v>104.23</c:v>
                </c:pt>
                <c:pt idx="45">
                  <c:v>103.88</c:v>
                </c:pt>
                <c:pt idx="46">
                  <c:v>103.79</c:v>
                </c:pt>
                <c:pt idx="47">
                  <c:v>103.05</c:v>
                </c:pt>
                <c:pt idx="48">
                  <c:v>102.33</c:v>
                </c:pt>
                <c:pt idx="49">
                  <c:v>102.64</c:v>
                </c:pt>
                <c:pt idx="50">
                  <c:v>103.22</c:v>
                </c:pt>
                <c:pt idx="51">
                  <c:v>103.69</c:v>
                </c:pt>
                <c:pt idx="52">
                  <c:v>103.71</c:v>
                </c:pt>
                <c:pt idx="53">
                  <c:v>103.16</c:v>
                </c:pt>
                <c:pt idx="54">
                  <c:v>103.74</c:v>
                </c:pt>
                <c:pt idx="55">
                  <c:v>104.06</c:v>
                </c:pt>
                <c:pt idx="56">
                  <c:v>104.01</c:v>
                </c:pt>
                <c:pt idx="57">
                  <c:v>103.12</c:v>
                </c:pt>
                <c:pt idx="58">
                  <c:v>103.51</c:v>
                </c:pt>
                <c:pt idx="59">
                  <c:v>103.77</c:v>
                </c:pt>
                <c:pt idx="60">
                  <c:v>104.13</c:v>
                </c:pt>
                <c:pt idx="61">
                  <c:v>104.62</c:v>
                </c:pt>
                <c:pt idx="62">
                  <c:v>105.23</c:v>
                </c:pt>
                <c:pt idx="63">
                  <c:v>105.63</c:v>
                </c:pt>
                <c:pt idx="64">
                  <c:v>105.26</c:v>
                </c:pt>
                <c:pt idx="65">
                  <c:v>105.14</c:v>
                </c:pt>
                <c:pt idx="66">
                  <c:v>104.33</c:v>
                </c:pt>
                <c:pt idx="67">
                  <c:v>103.85</c:v>
                </c:pt>
                <c:pt idx="68">
                  <c:v>103.75</c:v>
                </c:pt>
                <c:pt idx="69">
                  <c:v>103.96</c:v>
                </c:pt>
                <c:pt idx="70">
                  <c:v>104</c:v>
                </c:pt>
                <c:pt idx="71">
                  <c:v>103.48</c:v>
                </c:pt>
                <c:pt idx="72">
                  <c:v>103.1</c:v>
                </c:pt>
                <c:pt idx="73">
                  <c:v>103.02</c:v>
                </c:pt>
                <c:pt idx="74">
                  <c:v>103.38</c:v>
                </c:pt>
                <c:pt idx="75">
                  <c:v>104.32</c:v>
                </c:pt>
                <c:pt idx="76">
                  <c:v>103.93</c:v>
                </c:pt>
                <c:pt idx="77">
                  <c:v>103.93</c:v>
                </c:pt>
                <c:pt idx="78">
                  <c:v>104.14</c:v>
                </c:pt>
                <c:pt idx="79">
                  <c:v>103.28</c:v>
                </c:pt>
                <c:pt idx="80">
                  <c:v>103.92</c:v>
                </c:pt>
                <c:pt idx="81">
                  <c:v>103.07</c:v>
                </c:pt>
                <c:pt idx="82">
                  <c:v>104.21</c:v>
                </c:pt>
                <c:pt idx="83">
                  <c:v>104.5</c:v>
                </c:pt>
                <c:pt idx="84">
                  <c:v>105.7</c:v>
                </c:pt>
                <c:pt idx="85">
                  <c:v>105.83</c:v>
                </c:pt>
                <c:pt idx="86">
                  <c:v>106.03</c:v>
                </c:pt>
                <c:pt idx="87">
                  <c:v>105.93</c:v>
                </c:pt>
                <c:pt idx="88">
                  <c:v>106.41</c:v>
                </c:pt>
                <c:pt idx="89">
                  <c:v>106.38</c:v>
                </c:pt>
                <c:pt idx="90">
                  <c:v>105.86</c:v>
                </c:pt>
                <c:pt idx="91">
                  <c:v>105.35</c:v>
                </c:pt>
                <c:pt idx="92">
                  <c:v>105.76</c:v>
                </c:pt>
                <c:pt idx="93">
                  <c:v>105.98</c:v>
                </c:pt>
                <c:pt idx="94">
                  <c:v>106.5</c:v>
                </c:pt>
                <c:pt idx="95">
                  <c:v>106.11</c:v>
                </c:pt>
                <c:pt idx="96">
                  <c:v>105.74</c:v>
                </c:pt>
                <c:pt idx="97">
                  <c:v>106.19</c:v>
                </c:pt>
                <c:pt idx="98">
                  <c:v>105.89</c:v>
                </c:pt>
                <c:pt idx="99">
                  <c:v>106.6</c:v>
                </c:pt>
                <c:pt idx="100">
                  <c:v>107.39</c:v>
                </c:pt>
                <c:pt idx="101">
                  <c:v>107.3</c:v>
                </c:pt>
                <c:pt idx="102">
                  <c:v>107.2</c:v>
                </c:pt>
                <c:pt idx="103">
                  <c:v>107.15</c:v>
                </c:pt>
                <c:pt idx="104">
                  <c:v>107.01</c:v>
                </c:pt>
                <c:pt idx="105">
                  <c:v>106.75</c:v>
                </c:pt>
                <c:pt idx="106">
                  <c:v>107.7</c:v>
                </c:pt>
                <c:pt idx="107">
                  <c:v>107.02</c:v>
                </c:pt>
                <c:pt idx="108">
                  <c:v>108.3</c:v>
                </c:pt>
                <c:pt idx="109">
                  <c:v>107.79</c:v>
                </c:pt>
                <c:pt idx="110">
                  <c:v>108.23</c:v>
                </c:pt>
                <c:pt idx="111">
                  <c:v>108.52</c:v>
                </c:pt>
                <c:pt idx="112">
                  <c:v>108.48</c:v>
                </c:pt>
                <c:pt idx="113">
                  <c:v>107.74</c:v>
                </c:pt>
                <c:pt idx="114">
                  <c:v>107.7</c:v>
                </c:pt>
                <c:pt idx="115">
                  <c:v>106.85</c:v>
                </c:pt>
                <c:pt idx="116">
                  <c:v>106.45</c:v>
                </c:pt>
                <c:pt idx="117">
                  <c:v>106.72</c:v>
                </c:pt>
                <c:pt idx="118">
                  <c:v>106.97</c:v>
                </c:pt>
                <c:pt idx="119">
                  <c:v>107.06</c:v>
                </c:pt>
                <c:pt idx="120">
                  <c:v>107.19</c:v>
                </c:pt>
                <c:pt idx="121">
                  <c:v>107.48</c:v>
                </c:pt>
                <c:pt idx="122">
                  <c:v>106.28</c:v>
                </c:pt>
                <c:pt idx="123">
                  <c:v>106.28</c:v>
                </c:pt>
                <c:pt idx="124">
                  <c:v>106.15</c:v>
                </c:pt>
                <c:pt idx="125">
                  <c:v>106.29</c:v>
                </c:pt>
                <c:pt idx="126">
                  <c:v>106.15</c:v>
                </c:pt>
                <c:pt idx="127">
                  <c:v>106.45</c:v>
                </c:pt>
                <c:pt idx="128">
                  <c:v>107.17</c:v>
                </c:pt>
                <c:pt idx="129">
                  <c:v>107.84</c:v>
                </c:pt>
                <c:pt idx="130">
                  <c:v>107.7</c:v>
                </c:pt>
                <c:pt idx="131">
                  <c:v>107.76</c:v>
                </c:pt>
                <c:pt idx="132">
                  <c:v>107.76</c:v>
                </c:pt>
                <c:pt idx="133">
                  <c:v>107.98</c:v>
                </c:pt>
                <c:pt idx="134">
                  <c:v>108.33</c:v>
                </c:pt>
                <c:pt idx="135">
                  <c:v>107.91</c:v>
                </c:pt>
                <c:pt idx="136">
                  <c:v>108.38</c:v>
                </c:pt>
                <c:pt idx="137">
                  <c:v>108.62</c:v>
                </c:pt>
                <c:pt idx="138">
                  <c:v>108.52</c:v>
                </c:pt>
                <c:pt idx="139">
                  <c:v>108.62</c:v>
                </c:pt>
                <c:pt idx="140">
                  <c:v>113.23</c:v>
                </c:pt>
                <c:pt idx="141">
                  <c:v>114.08</c:v>
                </c:pt>
                <c:pt idx="142">
                  <c:v>114.87</c:v>
                </c:pt>
                <c:pt idx="143">
                  <c:v>114.98</c:v>
                </c:pt>
                <c:pt idx="144">
                  <c:v>114.99</c:v>
                </c:pt>
                <c:pt idx="145">
                  <c:v>115.04</c:v>
                </c:pt>
                <c:pt idx="146">
                  <c:v>115.22</c:v>
                </c:pt>
                <c:pt idx="147">
                  <c:v>115.41</c:v>
                </c:pt>
                <c:pt idx="148">
                  <c:v>115.22</c:v>
                </c:pt>
                <c:pt idx="149">
                  <c:v>115.89</c:v>
                </c:pt>
                <c:pt idx="150">
                  <c:v>116.38</c:v>
                </c:pt>
                <c:pt idx="151">
                  <c:v>116.81</c:v>
                </c:pt>
                <c:pt idx="152">
                  <c:v>117.39</c:v>
                </c:pt>
                <c:pt idx="153">
                  <c:v>117.02</c:v>
                </c:pt>
                <c:pt idx="154">
                  <c:v>117.65</c:v>
                </c:pt>
                <c:pt idx="155">
                  <c:v>118.15</c:v>
                </c:pt>
                <c:pt idx="156">
                  <c:v>118.78</c:v>
                </c:pt>
                <c:pt idx="157">
                  <c:v>118.76</c:v>
                </c:pt>
                <c:pt idx="158">
                  <c:v>119.25</c:v>
                </c:pt>
                <c:pt idx="159">
                  <c:v>119.78</c:v>
                </c:pt>
                <c:pt idx="160">
                  <c:v>119.65</c:v>
                </c:pt>
                <c:pt idx="161">
                  <c:v>120.48</c:v>
                </c:pt>
                <c:pt idx="162">
                  <c:v>120.89</c:v>
                </c:pt>
                <c:pt idx="163">
                  <c:v>121.24</c:v>
                </c:pt>
                <c:pt idx="164">
                  <c:v>121.00699</c:v>
                </c:pt>
                <c:pt idx="165">
                  <c:v>121.25</c:v>
                </c:pt>
                <c:pt idx="166">
                  <c:v>121.39</c:v>
                </c:pt>
                <c:pt idx="167">
                  <c:v>121.31</c:v>
                </c:pt>
                <c:pt idx="168">
                  <c:v>121.38</c:v>
                </c:pt>
                <c:pt idx="169">
                  <c:v>121.72</c:v>
                </c:pt>
                <c:pt idx="170">
                  <c:v>121.71</c:v>
                </c:pt>
                <c:pt idx="171">
                  <c:v>121.27</c:v>
                </c:pt>
                <c:pt idx="172">
                  <c:v>121.01</c:v>
                </c:pt>
                <c:pt idx="173">
                  <c:v>120.5</c:v>
                </c:pt>
                <c:pt idx="174">
                  <c:v>120.43</c:v>
                </c:pt>
                <c:pt idx="175">
                  <c:v>120.29</c:v>
                </c:pt>
                <c:pt idx="176">
                  <c:v>120.36</c:v>
                </c:pt>
                <c:pt idx="177">
                  <c:v>120.57</c:v>
                </c:pt>
                <c:pt idx="178">
                  <c:v>120.4</c:v>
                </c:pt>
                <c:pt idx="179">
                  <c:v>121.05</c:v>
                </c:pt>
                <c:pt idx="180">
                  <c:v>121.62</c:v>
                </c:pt>
                <c:pt idx="181">
                  <c:v>121.6</c:v>
                </c:pt>
                <c:pt idx="182">
                  <c:v>121.68</c:v>
                </c:pt>
                <c:pt idx="183">
                  <c:v>121.77</c:v>
                </c:pt>
                <c:pt idx="184">
                  <c:v>122.4</c:v>
                </c:pt>
                <c:pt idx="185">
                  <c:v>122.06</c:v>
                </c:pt>
                <c:pt idx="186">
                  <c:v>122.07</c:v>
                </c:pt>
                <c:pt idx="187">
                  <c:v>122.22</c:v>
                </c:pt>
                <c:pt idx="188">
                  <c:v>122.08</c:v>
                </c:pt>
                <c:pt idx="189">
                  <c:v>122.04</c:v>
                </c:pt>
                <c:pt idx="190">
                  <c:v>122.05</c:v>
                </c:pt>
                <c:pt idx="191">
                  <c:v>121.74</c:v>
                </c:pt>
                <c:pt idx="192">
                  <c:v>119.71</c:v>
                </c:pt>
                <c:pt idx="193">
                  <c:v>117.53</c:v>
                </c:pt>
                <c:pt idx="194">
                  <c:v>120.24</c:v>
                </c:pt>
                <c:pt idx="195">
                  <c:v>118.25</c:v>
                </c:pt>
                <c:pt idx="196">
                  <c:v>118.97</c:v>
                </c:pt>
                <c:pt idx="197">
                  <c:v>118.06</c:v>
                </c:pt>
                <c:pt idx="198">
                  <c:v>117.71</c:v>
                </c:pt>
                <c:pt idx="199">
                  <c:v>118.08</c:v>
                </c:pt>
                <c:pt idx="200">
                  <c:v>118.1</c:v>
                </c:pt>
                <c:pt idx="201">
                  <c:v>116.05</c:v>
                </c:pt>
                <c:pt idx="202">
                  <c:v>116.06</c:v>
                </c:pt>
                <c:pt idx="203">
                  <c:v>116.2</c:v>
                </c:pt>
                <c:pt idx="204">
                  <c:v>116.24</c:v>
                </c:pt>
                <c:pt idx="205">
                  <c:v>116.56</c:v>
                </c:pt>
                <c:pt idx="206">
                  <c:v>116.29</c:v>
                </c:pt>
                <c:pt idx="207">
                  <c:v>113.99</c:v>
                </c:pt>
                <c:pt idx="208">
                  <c:v>113.27</c:v>
                </c:pt>
                <c:pt idx="209">
                  <c:v>112.27</c:v>
                </c:pt>
                <c:pt idx="210">
                  <c:v>112.13</c:v>
                </c:pt>
                <c:pt idx="211">
                  <c:v>111.46</c:v>
                </c:pt>
                <c:pt idx="212">
                  <c:v>111.7</c:v>
                </c:pt>
                <c:pt idx="213">
                  <c:v>112.24</c:v>
                </c:pt>
                <c:pt idx="214">
                  <c:v>113.5</c:v>
                </c:pt>
                <c:pt idx="215">
                  <c:v>112.89</c:v>
                </c:pt>
                <c:pt idx="216">
                  <c:v>111.45</c:v>
                </c:pt>
                <c:pt idx="217">
                  <c:v>110.37</c:v>
                </c:pt>
                <c:pt idx="218">
                  <c:v>113.65</c:v>
                </c:pt>
                <c:pt idx="219">
                  <c:v>113.9</c:v>
                </c:pt>
                <c:pt idx="220">
                  <c:v>113.18</c:v>
                </c:pt>
                <c:pt idx="221">
                  <c:v>112.5</c:v>
                </c:pt>
                <c:pt idx="222">
                  <c:v>112.85</c:v>
                </c:pt>
                <c:pt idx="223">
                  <c:v>111.78</c:v>
                </c:pt>
                <c:pt idx="224">
                  <c:v>110.9</c:v>
                </c:pt>
                <c:pt idx="225">
                  <c:v>111.09</c:v>
                </c:pt>
                <c:pt idx="226">
                  <c:v>110.36</c:v>
                </c:pt>
                <c:pt idx="227">
                  <c:v>107.28</c:v>
                </c:pt>
                <c:pt idx="228">
                  <c:v>106.78</c:v>
                </c:pt>
                <c:pt idx="229">
                  <c:v>106.3</c:v>
                </c:pt>
                <c:pt idx="230">
                  <c:v>109.48</c:v>
                </c:pt>
                <c:pt idx="231">
                  <c:v>110.97</c:v>
                </c:pt>
                <c:pt idx="232">
                  <c:v>109</c:v>
                </c:pt>
                <c:pt idx="233">
                  <c:v>108.73</c:v>
                </c:pt>
                <c:pt idx="234">
                  <c:v>105.18</c:v>
                </c:pt>
                <c:pt idx="235">
                  <c:v>105.11</c:v>
                </c:pt>
                <c:pt idx="236">
                  <c:v>106.43</c:v>
                </c:pt>
                <c:pt idx="237">
                  <c:v>103.57</c:v>
                </c:pt>
                <c:pt idx="238">
                  <c:v>103.78</c:v>
                </c:pt>
                <c:pt idx="239">
                  <c:v>105.35</c:v>
                </c:pt>
                <c:pt idx="240">
                  <c:v>105.95</c:v>
                </c:pt>
                <c:pt idx="241">
                  <c:v>106.4</c:v>
                </c:pt>
                <c:pt idx="242">
                  <c:v>107.28</c:v>
                </c:pt>
                <c:pt idx="243">
                  <c:v>108.62</c:v>
                </c:pt>
                <c:pt idx="244">
                  <c:v>108.29</c:v>
                </c:pt>
                <c:pt idx="245">
                  <c:v>108.47</c:v>
                </c:pt>
                <c:pt idx="246">
                  <c:v>107.98</c:v>
                </c:pt>
                <c:pt idx="247">
                  <c:v>106.86</c:v>
                </c:pt>
                <c:pt idx="248">
                  <c:v>104.17</c:v>
                </c:pt>
                <c:pt idx="249">
                  <c:v>104.66</c:v>
                </c:pt>
                <c:pt idx="250">
                  <c:v>102.56</c:v>
                </c:pt>
                <c:pt idx="251">
                  <c:v>98.59</c:v>
                </c:pt>
                <c:pt idx="252">
                  <c:v>98.45</c:v>
                </c:pt>
                <c:pt idx="253">
                  <c:v>98.75</c:v>
                </c:pt>
                <c:pt idx="254">
                  <c:v>98.84</c:v>
                </c:pt>
                <c:pt idx="255">
                  <c:v>99.58</c:v>
                </c:pt>
                <c:pt idx="256">
                  <c:v>99.52</c:v>
                </c:pt>
                <c:pt idx="257">
                  <c:v>102.8</c:v>
                </c:pt>
                <c:pt idx="258">
                  <c:v>102.82</c:v>
                </c:pt>
                <c:pt idx="259">
                  <c:v>102.24</c:v>
                </c:pt>
                <c:pt idx="260">
                  <c:v>102.48</c:v>
                </c:pt>
                <c:pt idx="261">
                  <c:v>105.24</c:v>
                </c:pt>
                <c:pt idx="262">
                  <c:v>108.76</c:v>
                </c:pt>
                <c:pt idx="263">
                  <c:v>99.23</c:v>
                </c:pt>
                <c:pt idx="264">
                  <c:v>101.29</c:v>
                </c:pt>
                <c:pt idx="265">
                  <c:v>101.01</c:v>
                </c:pt>
                <c:pt idx="266">
                  <c:v>94.48</c:v>
                </c:pt>
                <c:pt idx="267">
                  <c:v>96.13</c:v>
                </c:pt>
                <c:pt idx="268">
                  <c:v>93.93</c:v>
                </c:pt>
                <c:pt idx="269">
                  <c:v>97.29</c:v>
                </c:pt>
                <c:pt idx="270">
                  <c:v>97.19</c:v>
                </c:pt>
                <c:pt idx="271">
                  <c:v>94.29</c:v>
                </c:pt>
                <c:pt idx="272">
                  <c:v>96.87</c:v>
                </c:pt>
                <c:pt idx="273">
                  <c:v>100.92</c:v>
                </c:pt>
                <c:pt idx="274">
                  <c:v>97.4</c:v>
                </c:pt>
                <c:pt idx="275">
                  <c:v>95.84</c:v>
                </c:pt>
                <c:pt idx="276">
                  <c:v>95.38</c:v>
                </c:pt>
                <c:pt idx="277">
                  <c:v>97.46</c:v>
                </c:pt>
                <c:pt idx="278">
                  <c:v>90.96</c:v>
                </c:pt>
                <c:pt idx="279">
                  <c:v>91.56</c:v>
                </c:pt>
                <c:pt idx="280">
                  <c:v>90.73</c:v>
                </c:pt>
                <c:pt idx="281">
                  <c:v>92.2</c:v>
                </c:pt>
                <c:pt idx="282">
                  <c:v>93.41</c:v>
                </c:pt>
                <c:pt idx="283">
                  <c:v>93.52</c:v>
                </c:pt>
                <c:pt idx="284">
                  <c:v>92.77</c:v>
                </c:pt>
                <c:pt idx="285">
                  <c:v>93.19</c:v>
                </c:pt>
                <c:pt idx="286">
                  <c:v>91.43</c:v>
                </c:pt>
                <c:pt idx="287">
                  <c:v>89.48</c:v>
                </c:pt>
                <c:pt idx="288">
                  <c:v>86.59</c:v>
                </c:pt>
                <c:pt idx="289">
                  <c:v>85.95</c:v>
                </c:pt>
                <c:pt idx="290">
                  <c:v>83.98</c:v>
                </c:pt>
                <c:pt idx="291">
                  <c:v>82.88</c:v>
                </c:pt>
                <c:pt idx="292">
                  <c:v>89.21</c:v>
                </c:pt>
                <c:pt idx="293">
                  <c:v>87.66</c:v>
                </c:pt>
                <c:pt idx="294">
                  <c:v>86.57</c:v>
                </c:pt>
                <c:pt idx="295">
                  <c:v>88.96</c:v>
                </c:pt>
                <c:pt idx="296">
                  <c:v>89.1</c:v>
                </c:pt>
                <c:pt idx="297">
                  <c:v>91.5</c:v>
                </c:pt>
                <c:pt idx="298">
                  <c:v>93.89</c:v>
                </c:pt>
                <c:pt idx="299">
                  <c:v>92.72</c:v>
                </c:pt>
                <c:pt idx="300">
                  <c:v>91.81</c:v>
                </c:pt>
                <c:pt idx="301">
                  <c:v>92.21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5-41AF-8162-DCB0A7664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419951"/>
        <c:axId val="1598434895"/>
      </c:lineChart>
      <c:dateAx>
        <c:axId val="1544419951"/>
        <c:scaling>
          <c:orientation val="minMax"/>
          <c:max val="44895"/>
        </c:scaling>
        <c:delete val="0"/>
        <c:axPos val="b"/>
        <c:numFmt formatCode="[$-409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3293D"/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da-DK"/>
          </a:p>
        </c:txPr>
        <c:crossAx val="1598434895"/>
        <c:crosses val="autoZero"/>
        <c:auto val="1"/>
        <c:lblOffset val="100"/>
        <c:baseTimeUnit val="days"/>
        <c:majorUnit val="2"/>
        <c:majorTimeUnit val="months"/>
      </c:dateAx>
      <c:valAx>
        <c:axId val="1598434895"/>
        <c:scaling>
          <c:orientation val="minMax"/>
          <c:max val="126"/>
          <c:min val="7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  <a:alpha val="50196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3293D"/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da-DK"/>
          </a:p>
        </c:txPr>
        <c:crossAx val="1544419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413915</xdr:colOff>
      <xdr:row>8</xdr:row>
      <xdr:rowOff>188119</xdr:rowOff>
    </xdr:from>
    <xdr:to>
      <xdr:col>23</xdr:col>
      <xdr:colOff>493059</xdr:colOff>
      <xdr:row>32</xdr:row>
      <xdr:rowOff>129286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3B28FAC2-8B82-4FD4-9E08-2EB409F20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560295</xdr:colOff>
      <xdr:row>3</xdr:row>
      <xdr:rowOff>27243</xdr:rowOff>
    </xdr:from>
    <xdr:to>
      <xdr:col>19</xdr:col>
      <xdr:colOff>179293</xdr:colOff>
      <xdr:row>7</xdr:row>
      <xdr:rowOff>21305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2508460-ACD7-4958-91F7-138C05E9C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7471" y="609949"/>
          <a:ext cx="2039469" cy="823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93A60-255C-49AA-AFB8-874F3FF632ED}">
  <dimension ref="B1:M702"/>
  <sheetViews>
    <sheetView tabSelected="1" zoomScale="85" zoomScaleNormal="85" workbookViewId="0">
      <selection activeCell="AA31" sqref="AA31"/>
    </sheetView>
  </sheetViews>
  <sheetFormatPr defaultColWidth="9.140625" defaultRowHeight="15" x14ac:dyDescent="0.25"/>
  <cols>
    <col min="1" max="1" width="3" style="1" customWidth="1"/>
    <col min="2" max="2" width="19.85546875" style="16" customWidth="1"/>
    <col min="3" max="4" width="19.85546875" style="1" customWidth="1"/>
    <col min="5" max="7" width="19.85546875" style="16" customWidth="1"/>
    <col min="8" max="8" width="9.42578125" style="1" customWidth="1"/>
    <col min="9" max="9" width="32.85546875" style="1" customWidth="1"/>
    <col min="10" max="10" width="10.7109375" style="1" bestFit="1" customWidth="1"/>
    <col min="11" max="12" width="18.42578125" style="1" customWidth="1"/>
    <col min="13" max="16384" width="9.140625" style="1"/>
  </cols>
  <sheetData>
    <row r="1" spans="2:13" x14ac:dyDescent="0.25">
      <c r="B1" s="36" t="s">
        <v>21</v>
      </c>
    </row>
    <row r="2" spans="2:13" ht="15.75" x14ac:dyDescent="0.25">
      <c r="D2" s="35" t="s">
        <v>20</v>
      </c>
    </row>
    <row r="4" spans="2:13" ht="17.25" customHeight="1" x14ac:dyDescent="0.35">
      <c r="B4" s="37" t="s">
        <v>14</v>
      </c>
      <c r="C4" s="37"/>
      <c r="D4" s="33"/>
      <c r="E4" s="34"/>
      <c r="F4" s="34"/>
      <c r="G4" s="34"/>
      <c r="H4" s="6"/>
    </row>
    <row r="5" spans="2:13" ht="18" x14ac:dyDescent="0.35">
      <c r="B5" s="31" t="s">
        <v>7</v>
      </c>
      <c r="C5" s="32" t="s">
        <v>8</v>
      </c>
      <c r="D5" s="31" t="s">
        <v>9</v>
      </c>
      <c r="E5" s="31" t="s">
        <v>11</v>
      </c>
      <c r="F5" s="31" t="s">
        <v>10</v>
      </c>
      <c r="G5" s="31" t="s">
        <v>5</v>
      </c>
      <c r="H5" s="9"/>
      <c r="J5" s="11"/>
    </row>
    <row r="6" spans="2:13" x14ac:dyDescent="0.25">
      <c r="B6" s="14">
        <v>42927</v>
      </c>
      <c r="C6" s="13">
        <v>100</v>
      </c>
      <c r="D6" s="17" t="s">
        <v>0</v>
      </c>
      <c r="E6" s="14" t="s">
        <v>0</v>
      </c>
      <c r="F6" s="14"/>
      <c r="G6" s="15">
        <v>0</v>
      </c>
      <c r="H6" s="4"/>
      <c r="M6" s="10"/>
    </row>
    <row r="7" spans="2:13" x14ac:dyDescent="0.25">
      <c r="B7" s="14">
        <v>42934</v>
      </c>
      <c r="C7" s="13">
        <v>99.95</v>
      </c>
      <c r="D7" s="18">
        <f t="shared" ref="D7:D38" si="0">C7/C6-1</f>
        <v>-4.9999999999994493E-4</v>
      </c>
      <c r="E7" s="15">
        <f>IF(D7&lt;0,D7,"")</f>
        <v>-4.9999999999994493E-4</v>
      </c>
      <c r="F7" s="15" t="str">
        <f>IF(D7&gt;0,D7,"")</f>
        <v/>
      </c>
      <c r="G7" s="15">
        <f>C7/MAX($C$6:C7)-1</f>
        <v>-4.9999999999994493E-4</v>
      </c>
      <c r="H7" s="4"/>
      <c r="M7" s="10"/>
    </row>
    <row r="8" spans="2:13" x14ac:dyDescent="0.25">
      <c r="B8" s="14">
        <v>42941</v>
      </c>
      <c r="C8" s="13">
        <v>99.92</v>
      </c>
      <c r="D8" s="18">
        <f t="shared" si="0"/>
        <v>-3.0015007503747526E-4</v>
      </c>
      <c r="E8" s="15">
        <f>IF(D8&lt;0,D8,"")</f>
        <v>-3.0015007503747526E-4</v>
      </c>
      <c r="F8" s="15" t="str">
        <f t="shared" ref="F8:F71" si="1">IF(D8&gt;0,D8,"")</f>
        <v/>
      </c>
      <c r="G8" s="15">
        <f>C8/MAX($C$6:C8)-1</f>
        <v>-8.0000000000002292E-4</v>
      </c>
      <c r="H8" s="4"/>
      <c r="M8" s="7"/>
    </row>
    <row r="9" spans="2:13" x14ac:dyDescent="0.25">
      <c r="B9" s="14">
        <v>42948</v>
      </c>
      <c r="C9" s="13">
        <v>99.84</v>
      </c>
      <c r="D9" s="18">
        <f t="shared" si="0"/>
        <v>-8.0064051240991141E-4</v>
      </c>
      <c r="E9" s="15">
        <f t="shared" ref="E9:E71" si="2">IF(D9&lt;0,D9,"")</f>
        <v>-8.0064051240991141E-4</v>
      </c>
      <c r="F9" s="15" t="str">
        <f t="shared" si="1"/>
        <v/>
      </c>
      <c r="G9" s="15">
        <f>C9/MAX($C$6:C9)-1</f>
        <v>-1.5999999999999348E-3</v>
      </c>
      <c r="H9" s="4"/>
    </row>
    <row r="10" spans="2:13" x14ac:dyDescent="0.25">
      <c r="B10" s="14">
        <v>42955</v>
      </c>
      <c r="C10" s="13">
        <v>99.8</v>
      </c>
      <c r="D10" s="18">
        <f t="shared" si="0"/>
        <v>-4.0064102564107973E-4</v>
      </c>
      <c r="E10" s="15">
        <f t="shared" si="2"/>
        <v>-4.0064102564107973E-4</v>
      </c>
      <c r="F10" s="15" t="str">
        <f t="shared" si="1"/>
        <v/>
      </c>
      <c r="G10" s="15">
        <f>C10/MAX($C$6:C10)-1</f>
        <v>-2.0000000000000018E-3</v>
      </c>
      <c r="H10" s="4"/>
      <c r="M10" s="10"/>
    </row>
    <row r="11" spans="2:13" x14ac:dyDescent="0.25">
      <c r="B11" s="14">
        <v>42962</v>
      </c>
      <c r="C11" s="13">
        <v>99.85</v>
      </c>
      <c r="D11" s="18">
        <f t="shared" si="0"/>
        <v>5.0100200400793327E-4</v>
      </c>
      <c r="E11" s="15" t="str">
        <f t="shared" si="2"/>
        <v/>
      </c>
      <c r="F11" s="15">
        <f t="shared" si="1"/>
        <v>5.0100200400793327E-4</v>
      </c>
      <c r="G11" s="15">
        <f>C11/MAX($C$6:C11)-1</f>
        <v>-1.5000000000000568E-3</v>
      </c>
      <c r="H11" s="4"/>
      <c r="M11" s="10"/>
    </row>
    <row r="12" spans="2:13" x14ac:dyDescent="0.25">
      <c r="B12" s="14">
        <v>42969</v>
      </c>
      <c r="C12" s="13">
        <v>100</v>
      </c>
      <c r="D12" s="18">
        <f t="shared" si="0"/>
        <v>1.502253380070151E-3</v>
      </c>
      <c r="E12" s="15" t="str">
        <f t="shared" si="2"/>
        <v/>
      </c>
      <c r="F12" s="15">
        <f t="shared" si="1"/>
        <v>1.502253380070151E-3</v>
      </c>
      <c r="G12" s="15">
        <f>C12/MAX($C$6:C12)-1</f>
        <v>0</v>
      </c>
      <c r="H12" s="4"/>
      <c r="M12" s="7"/>
    </row>
    <row r="13" spans="2:13" ht="18" x14ac:dyDescent="0.35">
      <c r="B13" s="14">
        <v>42976</v>
      </c>
      <c r="C13" s="13">
        <v>100.81</v>
      </c>
      <c r="D13" s="18">
        <f t="shared" si="0"/>
        <v>8.0999999999999961E-3</v>
      </c>
      <c r="E13" s="15" t="str">
        <f t="shared" si="2"/>
        <v/>
      </c>
      <c r="F13" s="15">
        <f t="shared" si="1"/>
        <v>8.0999999999999961E-3</v>
      </c>
      <c r="G13" s="15">
        <f>C13/MAX($C$6:C13)-1</f>
        <v>0</v>
      </c>
      <c r="H13" s="4"/>
      <c r="I13" s="20" t="s">
        <v>12</v>
      </c>
      <c r="J13" s="21">
        <f>(VLOOKUP(MAX(B6:B505),B6:C505,2,FALSE)/C6)^(1/YEARFRAC(B6,MAX(B6:B505)))-1</f>
        <v>-1.4944745387663882E-2</v>
      </c>
    </row>
    <row r="14" spans="2:13" ht="18.75" thickBot="1" x14ac:dyDescent="0.4">
      <c r="B14" s="14">
        <v>42983</v>
      </c>
      <c r="C14" s="13">
        <v>101.35</v>
      </c>
      <c r="D14" s="18">
        <f t="shared" si="0"/>
        <v>5.3566114472769488E-3</v>
      </c>
      <c r="E14" s="15" t="str">
        <f t="shared" si="2"/>
        <v/>
      </c>
      <c r="F14" s="15">
        <f t="shared" si="1"/>
        <v>5.3566114472769488E-3</v>
      </c>
      <c r="G14" s="15">
        <f>C14/MAX($C$6:C14)-1</f>
        <v>0</v>
      </c>
      <c r="H14" s="4"/>
      <c r="I14" s="20" t="s">
        <v>13</v>
      </c>
      <c r="J14" s="21">
        <f>_xlfn.STDEV.S(D7:D505)*SQRT(52)</f>
        <v>9.9190594764388976E-2</v>
      </c>
      <c r="M14" s="10"/>
    </row>
    <row r="15" spans="2:13" ht="18.75" thickBot="1" x14ac:dyDescent="0.4">
      <c r="B15" s="14">
        <v>42990</v>
      </c>
      <c r="C15" s="13">
        <v>101.82</v>
      </c>
      <c r="D15" s="18">
        <f t="shared" si="0"/>
        <v>4.6373951652689538E-3</v>
      </c>
      <c r="E15" s="15" t="str">
        <f t="shared" si="2"/>
        <v/>
      </c>
      <c r="F15" s="15">
        <f t="shared" si="1"/>
        <v>4.6373951652689538E-3</v>
      </c>
      <c r="G15" s="15">
        <f>C15/MAX($C$6:C15)-1</f>
        <v>0</v>
      </c>
      <c r="H15" s="4"/>
      <c r="I15" s="22" t="s">
        <v>1</v>
      </c>
      <c r="J15" s="23">
        <f>(J13-(-0.5%))/J14</f>
        <v>-0.10025895510845556</v>
      </c>
      <c r="M15" s="10"/>
    </row>
    <row r="16" spans="2:13" ht="18" x14ac:dyDescent="0.35">
      <c r="B16" s="14">
        <v>42997</v>
      </c>
      <c r="C16" s="13">
        <v>102.14</v>
      </c>
      <c r="D16" s="18">
        <f t="shared" si="0"/>
        <v>3.1428010214105129E-3</v>
      </c>
      <c r="E16" s="15" t="str">
        <f t="shared" si="2"/>
        <v/>
      </c>
      <c r="F16" s="15">
        <f t="shared" si="1"/>
        <v>3.1428010214105129E-3</v>
      </c>
      <c r="G16" s="15">
        <f>C16/MAX($C$6:C16)-1</f>
        <v>0</v>
      </c>
      <c r="H16" s="4"/>
      <c r="I16" s="19"/>
      <c r="J16" s="19"/>
      <c r="M16" s="10"/>
    </row>
    <row r="17" spans="2:13" ht="18" x14ac:dyDescent="0.35">
      <c r="B17" s="14">
        <v>43004</v>
      </c>
      <c r="C17" s="13">
        <v>103.36</v>
      </c>
      <c r="D17" s="18">
        <f t="shared" si="0"/>
        <v>1.1944390052868625E-2</v>
      </c>
      <c r="E17" s="15" t="str">
        <f t="shared" si="2"/>
        <v/>
      </c>
      <c r="F17" s="15">
        <f t="shared" si="1"/>
        <v>1.1944390052868625E-2</v>
      </c>
      <c r="G17" s="15">
        <f>C17/MAX($C$6:C17)-1</f>
        <v>0</v>
      </c>
      <c r="H17" s="4"/>
      <c r="I17" s="20" t="s">
        <v>3</v>
      </c>
      <c r="J17" s="21">
        <f>_xlfn.STDEV.S(F7:F505)*SQRT(52)</f>
        <v>7.2892811153276005E-2</v>
      </c>
      <c r="M17" s="10"/>
    </row>
    <row r="18" spans="2:13" ht="18.75" thickBot="1" x14ac:dyDescent="0.4">
      <c r="B18" s="14">
        <v>43011</v>
      </c>
      <c r="C18" s="13">
        <v>103.56</v>
      </c>
      <c r="D18" s="18">
        <f t="shared" si="0"/>
        <v>1.9349845201239724E-3</v>
      </c>
      <c r="E18" s="15" t="str">
        <f t="shared" si="2"/>
        <v/>
      </c>
      <c r="F18" s="15">
        <f t="shared" si="1"/>
        <v>1.9349845201239724E-3</v>
      </c>
      <c r="G18" s="15">
        <f>C18/MAX($C$6:C18)-1</f>
        <v>0</v>
      </c>
      <c r="H18" s="4"/>
      <c r="I18" s="20" t="s">
        <v>4</v>
      </c>
      <c r="J18" s="21">
        <f>_xlfn.STDEV.S(E7:E505)*SQRT(52)</f>
        <v>9.1892754064888393E-2</v>
      </c>
      <c r="M18" s="10"/>
    </row>
    <row r="19" spans="2:13" ht="18.75" thickBot="1" x14ac:dyDescent="0.4">
      <c r="B19" s="14">
        <v>43018</v>
      </c>
      <c r="C19" s="13">
        <v>103.44</v>
      </c>
      <c r="D19" s="18">
        <f t="shared" si="0"/>
        <v>-1.1587485515643925E-3</v>
      </c>
      <c r="E19" s="15">
        <f t="shared" si="2"/>
        <v>-1.1587485515643925E-3</v>
      </c>
      <c r="F19" s="15" t="str">
        <f t="shared" si="1"/>
        <v/>
      </c>
      <c r="G19" s="15">
        <f>C19/MAX($C$6:C19)-1</f>
        <v>-1.1587485515643925E-3</v>
      </c>
      <c r="H19" s="4"/>
      <c r="I19" s="24" t="s">
        <v>2</v>
      </c>
      <c r="J19" s="25">
        <f>(J13-(-0.5%))/J18</f>
        <v>-0.10822121383631163</v>
      </c>
      <c r="M19" s="11"/>
    </row>
    <row r="20" spans="2:13" ht="18" x14ac:dyDescent="0.35">
      <c r="B20" s="14">
        <v>43025</v>
      </c>
      <c r="C20" s="13">
        <v>102.8</v>
      </c>
      <c r="D20" s="18">
        <f t="shared" si="0"/>
        <v>-6.1871616395978712E-3</v>
      </c>
      <c r="E20" s="15">
        <f t="shared" si="2"/>
        <v>-6.1871616395978712E-3</v>
      </c>
      <c r="F20" s="15" t="str">
        <f t="shared" si="1"/>
        <v/>
      </c>
      <c r="G20" s="15">
        <f>C20/MAX($C$6:C20)-1</f>
        <v>-7.3387408265740417E-3</v>
      </c>
      <c r="H20" s="4"/>
      <c r="I20" s="26"/>
      <c r="J20" s="27"/>
    </row>
    <row r="21" spans="2:13" ht="18" x14ac:dyDescent="0.35">
      <c r="B21" s="14">
        <v>43032</v>
      </c>
      <c r="C21" s="13">
        <v>102.64</v>
      </c>
      <c r="D21" s="18">
        <f t="shared" si="0"/>
        <v>-1.5564202334630295E-3</v>
      </c>
      <c r="E21" s="15">
        <f t="shared" si="2"/>
        <v>-1.5564202334630295E-3</v>
      </c>
      <c r="F21" s="15" t="str">
        <f t="shared" si="1"/>
        <v/>
      </c>
      <c r="G21" s="15">
        <f>C21/MAX($C$6:C21)-1</f>
        <v>-8.883738895326343E-3</v>
      </c>
      <c r="H21" s="4"/>
      <c r="I21" s="26" t="s">
        <v>22</v>
      </c>
      <c r="J21" s="27">
        <f>MIN(G83:G134)</f>
        <v>-2.4235539146075902E-2</v>
      </c>
      <c r="M21" s="12"/>
    </row>
    <row r="22" spans="2:13" ht="18" x14ac:dyDescent="0.35">
      <c r="B22" s="14">
        <v>43039</v>
      </c>
      <c r="C22" s="13">
        <v>102.9</v>
      </c>
      <c r="D22" s="18">
        <f t="shared" si="0"/>
        <v>2.5331254871394648E-3</v>
      </c>
      <c r="E22" s="15" t="str">
        <f t="shared" si="2"/>
        <v/>
      </c>
      <c r="F22" s="15">
        <f t="shared" si="1"/>
        <v>2.5331254871394648E-3</v>
      </c>
      <c r="G22" s="15">
        <f>C22/MAX($C$6:C22)-1</f>
        <v>-6.3731170336036591E-3</v>
      </c>
      <c r="H22" s="4"/>
      <c r="I22" s="26" t="s">
        <v>23</v>
      </c>
      <c r="J22" s="27">
        <f>MIN(G136:G189)</f>
        <v>-1.1748274728885955E-2</v>
      </c>
      <c r="M22" s="10"/>
    </row>
    <row r="23" spans="2:13" ht="18" x14ac:dyDescent="0.35">
      <c r="B23" s="14">
        <v>43046</v>
      </c>
      <c r="C23" s="13">
        <v>103.11</v>
      </c>
      <c r="D23" s="18">
        <f t="shared" si="0"/>
        <v>2.0408163265306367E-3</v>
      </c>
      <c r="E23" s="15" t="str">
        <f t="shared" si="2"/>
        <v/>
      </c>
      <c r="F23" s="15">
        <f t="shared" si="1"/>
        <v>2.0408163265306367E-3</v>
      </c>
      <c r="G23" s="15">
        <f>C23/MAX($C$6:C23)-1</f>
        <v>-4.345307068366222E-3</v>
      </c>
      <c r="H23" s="4"/>
      <c r="I23" s="26" t="s">
        <v>24</v>
      </c>
      <c r="J23" s="27">
        <f>MIN(G190:G249)</f>
        <v>-0.15383986928104587</v>
      </c>
      <c r="M23" s="10"/>
    </row>
    <row r="24" spans="2:13" ht="18.75" thickBot="1" x14ac:dyDescent="0.4">
      <c r="B24" s="14">
        <v>43053</v>
      </c>
      <c r="C24" s="13">
        <v>103.21</v>
      </c>
      <c r="D24" s="18">
        <f t="shared" si="0"/>
        <v>9.698380370477544E-4</v>
      </c>
      <c r="E24" s="15" t="str">
        <f t="shared" si="2"/>
        <v/>
      </c>
      <c r="F24" s="15">
        <f t="shared" si="1"/>
        <v>9.698380370477544E-4</v>
      </c>
      <c r="G24" s="15">
        <f>C24/MAX($C$6:C24)-1</f>
        <v>-3.3796832753959505E-3</v>
      </c>
      <c r="H24" s="4"/>
      <c r="I24" s="26" t="s">
        <v>15</v>
      </c>
      <c r="J24" s="27">
        <f>AVERAGE(J21:J23)</f>
        <v>-6.3274561052002576E-2</v>
      </c>
      <c r="M24" s="11"/>
    </row>
    <row r="25" spans="2:13" ht="18.75" thickBot="1" x14ac:dyDescent="0.4">
      <c r="B25" s="14">
        <v>43060</v>
      </c>
      <c r="C25" s="13">
        <v>103.48</v>
      </c>
      <c r="D25" s="18">
        <f t="shared" si="0"/>
        <v>2.6160255789169362E-3</v>
      </c>
      <c r="E25" s="15" t="str">
        <f t="shared" si="2"/>
        <v/>
      </c>
      <c r="F25" s="15">
        <f t="shared" si="1"/>
        <v>2.6160255789169362E-3</v>
      </c>
      <c r="G25" s="15">
        <f>C25/MAX($C$6:C25)-1</f>
        <v>-7.7249903437615064E-4</v>
      </c>
      <c r="H25" s="4"/>
      <c r="I25" s="28" t="s">
        <v>6</v>
      </c>
      <c r="J25" s="29">
        <f>(J13-(-0.5%))/-J24</f>
        <v>-0.15716814502262186</v>
      </c>
    </row>
    <row r="26" spans="2:13" ht="18" x14ac:dyDescent="0.35">
      <c r="B26" s="14">
        <v>43067</v>
      </c>
      <c r="C26" s="13">
        <v>103.72</v>
      </c>
      <c r="D26" s="18">
        <f t="shared" si="0"/>
        <v>2.3192887514495997E-3</v>
      </c>
      <c r="E26" s="15" t="str">
        <f t="shared" si="2"/>
        <v/>
      </c>
      <c r="F26" s="15">
        <f t="shared" si="1"/>
        <v>2.3192887514495997E-3</v>
      </c>
      <c r="G26" s="15">
        <f>C26/MAX($C$6:C26)-1</f>
        <v>0</v>
      </c>
      <c r="H26" s="4"/>
      <c r="I26" s="19"/>
      <c r="J26" s="19"/>
    </row>
    <row r="27" spans="2:13" ht="18" x14ac:dyDescent="0.35">
      <c r="B27" s="14">
        <v>43074</v>
      </c>
      <c r="C27" s="13">
        <v>104.03</v>
      </c>
      <c r="D27" s="18">
        <f t="shared" si="0"/>
        <v>2.988816043193232E-3</v>
      </c>
      <c r="E27" s="15" t="str">
        <f t="shared" si="2"/>
        <v/>
      </c>
      <c r="F27" s="15">
        <f t="shared" si="1"/>
        <v>2.988816043193232E-3</v>
      </c>
      <c r="G27" s="15">
        <f>C27/MAX($C$6:C27)-1</f>
        <v>0</v>
      </c>
      <c r="H27" s="4"/>
      <c r="I27" s="26" t="s">
        <v>16</v>
      </c>
      <c r="J27" s="30">
        <f>COUNT(F7:F505)/COUNT(D7:D505)</f>
        <v>0.52823920265780733</v>
      </c>
    </row>
    <row r="28" spans="2:13" ht="18" x14ac:dyDescent="0.35">
      <c r="B28" s="14">
        <v>43081</v>
      </c>
      <c r="C28" s="13">
        <v>103.91</v>
      </c>
      <c r="D28" s="18">
        <f t="shared" si="0"/>
        <v>-1.1535134095934652E-3</v>
      </c>
      <c r="E28" s="15">
        <f t="shared" si="2"/>
        <v>-1.1535134095934652E-3</v>
      </c>
      <c r="F28" s="15" t="str">
        <f t="shared" si="1"/>
        <v/>
      </c>
      <c r="G28" s="15">
        <f>C28/MAX($C$6:C28)-1</f>
        <v>-1.1535134095934652E-3</v>
      </c>
      <c r="H28" s="4"/>
      <c r="I28" s="26" t="s">
        <v>17</v>
      </c>
      <c r="J28" s="21">
        <f>AVERAGE(F7:F505)</f>
        <v>7.1502855947110262E-3</v>
      </c>
    </row>
    <row r="29" spans="2:13" ht="18.75" thickBot="1" x14ac:dyDescent="0.4">
      <c r="B29" s="14">
        <v>43088</v>
      </c>
      <c r="C29" s="13">
        <v>103.67</v>
      </c>
      <c r="D29" s="18">
        <f t="shared" si="0"/>
        <v>-2.3096910788181768E-3</v>
      </c>
      <c r="E29" s="15">
        <f t="shared" si="2"/>
        <v>-2.3096910788181768E-3</v>
      </c>
      <c r="F29" s="15" t="str">
        <f t="shared" si="1"/>
        <v/>
      </c>
      <c r="G29" s="15">
        <f>C29/MAX($C$6:C29)-1</f>
        <v>-3.4605402287801734E-3</v>
      </c>
      <c r="H29" s="4"/>
      <c r="I29" s="26" t="s">
        <v>18</v>
      </c>
      <c r="J29" s="21">
        <f>AVERAGE(E7:E505)</f>
        <v>-8.6184414239992777E-3</v>
      </c>
    </row>
    <row r="30" spans="2:13" ht="18.75" thickBot="1" x14ac:dyDescent="0.4">
      <c r="B30" s="14">
        <v>43095</v>
      </c>
      <c r="C30" s="13">
        <v>103.86</v>
      </c>
      <c r="D30" s="18">
        <f t="shared" si="0"/>
        <v>1.8327384971543736E-3</v>
      </c>
      <c r="E30" s="15" t="str">
        <f t="shared" si="2"/>
        <v/>
      </c>
      <c r="F30" s="15">
        <f t="shared" si="1"/>
        <v>1.8327384971543736E-3</v>
      </c>
      <c r="G30" s="15">
        <f>C30/MAX($C$6:C30)-1</f>
        <v>-1.6341439969239646E-3</v>
      </c>
      <c r="H30" s="4"/>
      <c r="I30" s="28" t="s">
        <v>19</v>
      </c>
      <c r="J30" s="29">
        <f>-J28/J29</f>
        <v>0.82964949727453474</v>
      </c>
    </row>
    <row r="31" spans="2:13" x14ac:dyDescent="0.25">
      <c r="B31" s="14">
        <v>43102</v>
      </c>
      <c r="C31" s="13">
        <v>104.09</v>
      </c>
      <c r="D31" s="18">
        <f t="shared" si="0"/>
        <v>2.2145195455420819E-3</v>
      </c>
      <c r="E31" s="15" t="str">
        <f t="shared" si="2"/>
        <v/>
      </c>
      <c r="F31" s="15">
        <f t="shared" si="1"/>
        <v>2.2145195455420819E-3</v>
      </c>
      <c r="G31" s="15">
        <f>C31/MAX($C$6:C31)-1</f>
        <v>0</v>
      </c>
      <c r="H31" s="4"/>
      <c r="I31" s="7"/>
    </row>
    <row r="32" spans="2:13" x14ac:dyDescent="0.25">
      <c r="B32" s="14">
        <v>43109</v>
      </c>
      <c r="C32" s="13">
        <v>104.58</v>
      </c>
      <c r="D32" s="18">
        <f t="shared" si="0"/>
        <v>4.7074646940148401E-3</v>
      </c>
      <c r="E32" s="15" t="str">
        <f t="shared" si="2"/>
        <v/>
      </c>
      <c r="F32" s="15">
        <f t="shared" si="1"/>
        <v>4.7074646940148401E-3</v>
      </c>
      <c r="G32" s="15">
        <f>C32/MAX($C$6:C32)-1</f>
        <v>0</v>
      </c>
      <c r="H32" s="4"/>
      <c r="I32" s="7"/>
    </row>
    <row r="33" spans="2:12" x14ac:dyDescent="0.25">
      <c r="B33" s="14">
        <v>43116</v>
      </c>
      <c r="C33" s="13">
        <v>104.52</v>
      </c>
      <c r="D33" s="18">
        <f t="shared" si="0"/>
        <v>-5.7372346528972162E-4</v>
      </c>
      <c r="E33" s="15">
        <f t="shared" si="2"/>
        <v>-5.7372346528972162E-4</v>
      </c>
      <c r="F33" s="15" t="str">
        <f t="shared" si="1"/>
        <v/>
      </c>
      <c r="G33" s="15">
        <f>C33/MAX($C$6:C33)-1</f>
        <v>-5.7372346528972162E-4</v>
      </c>
      <c r="H33" s="4"/>
      <c r="I33" s="7"/>
    </row>
    <row r="34" spans="2:12" x14ac:dyDescent="0.25">
      <c r="B34" s="14">
        <v>43123</v>
      </c>
      <c r="C34" s="13">
        <v>103.87</v>
      </c>
      <c r="D34" s="18">
        <f t="shared" si="0"/>
        <v>-6.2189054726367043E-3</v>
      </c>
      <c r="E34" s="15">
        <f t="shared" si="2"/>
        <v>-6.2189054726367043E-3</v>
      </c>
      <c r="F34" s="15" t="str">
        <f t="shared" si="1"/>
        <v/>
      </c>
      <c r="G34" s="15">
        <f>C34/MAX($C$6:C34)-1</f>
        <v>-6.7890610059284651E-3</v>
      </c>
      <c r="H34" s="4"/>
      <c r="I34" s="7"/>
    </row>
    <row r="35" spans="2:12" x14ac:dyDescent="0.25">
      <c r="B35" s="14">
        <v>43130</v>
      </c>
      <c r="C35" s="13">
        <v>103.96</v>
      </c>
      <c r="D35" s="18">
        <f t="shared" si="0"/>
        <v>8.6646770000942119E-4</v>
      </c>
      <c r="E35" s="15" t="str">
        <f t="shared" si="2"/>
        <v/>
      </c>
      <c r="F35" s="15">
        <f t="shared" si="1"/>
        <v>8.6646770000942119E-4</v>
      </c>
      <c r="G35" s="15">
        <f>C35/MAX($C$6:C35)-1</f>
        <v>-5.9284758079939381E-3</v>
      </c>
      <c r="H35" s="4"/>
      <c r="I35" s="7"/>
    </row>
    <row r="36" spans="2:12" x14ac:dyDescent="0.25">
      <c r="B36" s="14">
        <v>43137</v>
      </c>
      <c r="C36" s="13">
        <v>102.52</v>
      </c>
      <c r="D36" s="18">
        <f t="shared" si="0"/>
        <v>-1.3851481338976512E-2</v>
      </c>
      <c r="E36" s="15">
        <f t="shared" si="2"/>
        <v>-1.3851481338976512E-2</v>
      </c>
      <c r="F36" s="15" t="str">
        <f t="shared" si="1"/>
        <v/>
      </c>
      <c r="G36" s="15">
        <f>C36/MAX($C$6:C36)-1</f>
        <v>-1.9697838974947479E-2</v>
      </c>
      <c r="H36" s="4"/>
      <c r="I36" s="7"/>
    </row>
    <row r="37" spans="2:12" x14ac:dyDescent="0.25">
      <c r="B37" s="14">
        <v>43144</v>
      </c>
      <c r="C37" s="13">
        <v>100.32</v>
      </c>
      <c r="D37" s="18">
        <f t="shared" si="0"/>
        <v>-2.1459227467811148E-2</v>
      </c>
      <c r="E37" s="15">
        <f t="shared" si="2"/>
        <v>-2.1459227467811148E-2</v>
      </c>
      <c r="F37" s="15" t="str">
        <f t="shared" si="1"/>
        <v/>
      </c>
      <c r="G37" s="15">
        <f>C37/MAX($C$6:C37)-1</f>
        <v>-4.0734366035570901E-2</v>
      </c>
      <c r="H37" s="4"/>
      <c r="I37" s="7"/>
    </row>
    <row r="38" spans="2:12" x14ac:dyDescent="0.25">
      <c r="B38" s="14">
        <v>43151</v>
      </c>
      <c r="C38" s="13">
        <v>101.3</v>
      </c>
      <c r="D38" s="18">
        <f t="shared" si="0"/>
        <v>9.7687400318979822E-3</v>
      </c>
      <c r="E38" s="15" t="str">
        <f t="shared" si="2"/>
        <v/>
      </c>
      <c r="F38" s="15">
        <f t="shared" si="1"/>
        <v>9.7687400318979822E-3</v>
      </c>
      <c r="G38" s="15">
        <f>C38/MAX($C$6:C38)-1</f>
        <v>-3.1363549435838634E-2</v>
      </c>
      <c r="H38" s="4"/>
      <c r="I38" s="7"/>
    </row>
    <row r="39" spans="2:12" x14ac:dyDescent="0.25">
      <c r="B39" s="14">
        <v>43158</v>
      </c>
      <c r="C39" s="13">
        <v>100.76</v>
      </c>
      <c r="D39" s="18">
        <f t="shared" ref="D39:D70" si="3">C39/C38-1</f>
        <v>-5.3307008884501128E-3</v>
      </c>
      <c r="E39" s="15">
        <f t="shared" si="2"/>
        <v>-5.3307008884501128E-3</v>
      </c>
      <c r="F39" s="15" t="str">
        <f t="shared" si="1"/>
        <v/>
      </c>
      <c r="G39" s="15">
        <f>C39/MAX($C$6:C39)-1</f>
        <v>-3.6527060623446128E-2</v>
      </c>
      <c r="H39" s="4"/>
      <c r="I39" s="7"/>
    </row>
    <row r="40" spans="2:12" x14ac:dyDescent="0.25">
      <c r="B40" s="14">
        <v>43165</v>
      </c>
      <c r="C40" s="13">
        <v>101.28</v>
      </c>
      <c r="D40" s="18">
        <f t="shared" si="3"/>
        <v>5.1607780865421393E-3</v>
      </c>
      <c r="E40" s="15" t="str">
        <f t="shared" si="2"/>
        <v/>
      </c>
      <c r="F40" s="15">
        <f t="shared" si="1"/>
        <v>5.1607780865421393E-3</v>
      </c>
      <c r="G40" s="15">
        <f>C40/MAX($C$6:C40)-1</f>
        <v>-3.1554790590935133E-2</v>
      </c>
      <c r="H40" s="4"/>
      <c r="I40" s="7"/>
    </row>
    <row r="41" spans="2:12" x14ac:dyDescent="0.25">
      <c r="B41" s="14">
        <v>43172</v>
      </c>
      <c r="C41" s="13">
        <v>102.76</v>
      </c>
      <c r="D41" s="18">
        <f t="shared" si="3"/>
        <v>1.4612954186413951E-2</v>
      </c>
      <c r="E41" s="15" t="str">
        <f t="shared" si="2"/>
        <v/>
      </c>
      <c r="F41" s="15">
        <f t="shared" si="1"/>
        <v>1.4612954186413951E-2</v>
      </c>
      <c r="G41" s="15">
        <f>C41/MAX($C$6:C41)-1</f>
        <v>-1.7402945113788371E-2</v>
      </c>
      <c r="H41" s="4"/>
      <c r="I41" s="7"/>
    </row>
    <row r="42" spans="2:12" x14ac:dyDescent="0.25">
      <c r="B42" s="14">
        <v>43179</v>
      </c>
      <c r="C42" s="13">
        <v>102.64</v>
      </c>
      <c r="D42" s="18">
        <f t="shared" si="3"/>
        <v>-1.1677695601401972E-3</v>
      </c>
      <c r="E42" s="15">
        <f t="shared" si="2"/>
        <v>-1.1677695601401972E-3</v>
      </c>
      <c r="F42" s="15" t="str">
        <f t="shared" si="1"/>
        <v/>
      </c>
      <c r="G42" s="15">
        <f>C42/MAX($C$6:C42)-1</f>
        <v>-1.8550392044367925E-2</v>
      </c>
      <c r="H42" s="4"/>
      <c r="I42" s="7"/>
    </row>
    <row r="43" spans="2:12" x14ac:dyDescent="0.25">
      <c r="B43" s="14">
        <v>43186</v>
      </c>
      <c r="C43" s="13">
        <v>103.6</v>
      </c>
      <c r="D43" s="18">
        <f t="shared" si="3"/>
        <v>9.3530787217459554E-3</v>
      </c>
      <c r="E43" s="15" t="str">
        <f t="shared" si="2"/>
        <v/>
      </c>
      <c r="F43" s="15">
        <f t="shared" si="1"/>
        <v>9.3530787217459554E-3</v>
      </c>
      <c r="G43" s="15">
        <f>C43/MAX($C$6:C43)-1</f>
        <v>-9.3708165997322679E-3</v>
      </c>
      <c r="H43" s="4"/>
      <c r="I43" s="7"/>
      <c r="J43" s="3"/>
      <c r="K43" s="3"/>
      <c r="L43" s="3"/>
    </row>
    <row r="44" spans="2:12" x14ac:dyDescent="0.25">
      <c r="B44" s="14">
        <v>43193</v>
      </c>
      <c r="C44" s="13">
        <v>104.15</v>
      </c>
      <c r="D44" s="18">
        <f t="shared" si="3"/>
        <v>5.308880308880326E-3</v>
      </c>
      <c r="E44" s="15" t="str">
        <f t="shared" si="2"/>
        <v/>
      </c>
      <c r="F44" s="15">
        <f t="shared" si="1"/>
        <v>5.308880308880326E-3</v>
      </c>
      <c r="G44" s="15">
        <f>C44/MAX($C$6:C44)-1</f>
        <v>-4.1116848345763568E-3</v>
      </c>
      <c r="H44" s="4"/>
      <c r="I44" s="7"/>
      <c r="L44" s="5"/>
    </row>
    <row r="45" spans="2:12" x14ac:dyDescent="0.25">
      <c r="B45" s="14">
        <v>43200</v>
      </c>
      <c r="C45" s="13">
        <v>104.11</v>
      </c>
      <c r="D45" s="18">
        <f t="shared" si="3"/>
        <v>-3.8406144983205159E-4</v>
      </c>
      <c r="E45" s="15">
        <f t="shared" si="2"/>
        <v>-3.8406144983205159E-4</v>
      </c>
      <c r="F45" s="15" t="str">
        <f t="shared" si="1"/>
        <v/>
      </c>
      <c r="G45" s="15">
        <f>C45/MAX($C$6:C45)-1</f>
        <v>-4.4941671447695786E-3</v>
      </c>
      <c r="H45" s="4"/>
      <c r="I45" s="7"/>
      <c r="L45" s="3"/>
    </row>
    <row r="46" spans="2:12" x14ac:dyDescent="0.25">
      <c r="B46" s="14">
        <v>43207</v>
      </c>
      <c r="C46" s="13">
        <v>103.37</v>
      </c>
      <c r="D46" s="18">
        <f t="shared" si="3"/>
        <v>-7.1078666794736067E-3</v>
      </c>
      <c r="E46" s="15">
        <f t="shared" si="2"/>
        <v>-7.1078666794736067E-3</v>
      </c>
      <c r="F46" s="15" t="str">
        <f t="shared" si="1"/>
        <v/>
      </c>
      <c r="G46" s="15">
        <f>C46/MAX($C$6:C46)-1</f>
        <v>-1.1570089883342849E-2</v>
      </c>
      <c r="H46" s="4"/>
      <c r="I46" s="7"/>
      <c r="L46" s="3"/>
    </row>
    <row r="47" spans="2:12" x14ac:dyDescent="0.25">
      <c r="B47" s="14">
        <v>43214</v>
      </c>
      <c r="C47" s="13">
        <v>103.51</v>
      </c>
      <c r="D47" s="18">
        <f t="shared" si="3"/>
        <v>1.3543581309858332E-3</v>
      </c>
      <c r="E47" s="15" t="str">
        <f t="shared" si="2"/>
        <v/>
      </c>
      <c r="F47" s="15">
        <f t="shared" si="1"/>
        <v>1.3543581309858332E-3</v>
      </c>
      <c r="G47" s="15">
        <f>C47/MAX($C$6:C47)-1</f>
        <v>-1.0231401797666795E-2</v>
      </c>
      <c r="H47" s="4"/>
      <c r="I47" s="7"/>
    </row>
    <row r="48" spans="2:12" x14ac:dyDescent="0.25">
      <c r="B48" s="14">
        <v>43221</v>
      </c>
      <c r="C48" s="13">
        <v>103.51</v>
      </c>
      <c r="D48" s="18">
        <f t="shared" si="3"/>
        <v>0</v>
      </c>
      <c r="E48" s="15" t="str">
        <f t="shared" si="2"/>
        <v/>
      </c>
      <c r="F48" s="15" t="str">
        <f t="shared" si="1"/>
        <v/>
      </c>
      <c r="G48" s="15">
        <f>C48/MAX($C$6:C48)-1</f>
        <v>-1.0231401797666795E-2</v>
      </c>
      <c r="H48" s="4"/>
      <c r="I48" s="7"/>
    </row>
    <row r="49" spans="2:9" x14ac:dyDescent="0.25">
      <c r="B49" s="14">
        <v>43228</v>
      </c>
      <c r="C49" s="13">
        <v>103.33</v>
      </c>
      <c r="D49" s="18">
        <f t="shared" si="3"/>
        <v>-1.7389624190899955E-3</v>
      </c>
      <c r="E49" s="15">
        <f t="shared" si="2"/>
        <v>-1.7389624190899955E-3</v>
      </c>
      <c r="F49" s="15" t="str">
        <f t="shared" si="1"/>
        <v/>
      </c>
      <c r="G49" s="15">
        <f>C49/MAX($C$6:C49)-1</f>
        <v>-1.1952572193536071E-2</v>
      </c>
      <c r="H49" s="4"/>
      <c r="I49" s="7"/>
    </row>
    <row r="50" spans="2:9" x14ac:dyDescent="0.25">
      <c r="B50" s="14">
        <v>43235</v>
      </c>
      <c r="C50" s="13">
        <v>104.23</v>
      </c>
      <c r="D50" s="18">
        <f t="shared" si="3"/>
        <v>8.7099583857543905E-3</v>
      </c>
      <c r="E50" s="15" t="str">
        <f t="shared" si="2"/>
        <v/>
      </c>
      <c r="F50" s="15">
        <f t="shared" si="1"/>
        <v>8.7099583857543905E-3</v>
      </c>
      <c r="G50" s="15">
        <f>C50/MAX($C$6:C50)-1</f>
        <v>-3.3467202141900243E-3</v>
      </c>
      <c r="H50" s="4"/>
      <c r="I50" s="7"/>
    </row>
    <row r="51" spans="2:9" x14ac:dyDescent="0.25">
      <c r="B51" s="14">
        <v>43242</v>
      </c>
      <c r="C51" s="13">
        <v>103.88</v>
      </c>
      <c r="D51" s="18">
        <f t="shared" si="3"/>
        <v>-3.3579583613163599E-3</v>
      </c>
      <c r="E51" s="15">
        <f t="shared" si="2"/>
        <v>-3.3579583613163599E-3</v>
      </c>
      <c r="F51" s="15" t="str">
        <f t="shared" si="1"/>
        <v/>
      </c>
      <c r="G51" s="15">
        <f>C51/MAX($C$6:C51)-1</f>
        <v>-6.6934404283801596E-3</v>
      </c>
      <c r="H51" s="4"/>
      <c r="I51" s="7"/>
    </row>
    <row r="52" spans="2:9" x14ac:dyDescent="0.25">
      <c r="B52" s="14">
        <v>43249</v>
      </c>
      <c r="C52" s="13">
        <v>103.79</v>
      </c>
      <c r="D52" s="18">
        <f t="shared" si="3"/>
        <v>-8.6638428956475888E-4</v>
      </c>
      <c r="E52" s="15">
        <f t="shared" si="2"/>
        <v>-8.6638428956475888E-4</v>
      </c>
      <c r="F52" s="15" t="str">
        <f t="shared" si="1"/>
        <v/>
      </c>
      <c r="G52" s="15">
        <f>C52/MAX($C$6:C52)-1</f>
        <v>-7.5540256263146865E-3</v>
      </c>
      <c r="H52" s="4"/>
      <c r="I52" s="7"/>
    </row>
    <row r="53" spans="2:9" x14ac:dyDescent="0.25">
      <c r="B53" s="14">
        <v>43256</v>
      </c>
      <c r="C53" s="13">
        <v>103.05</v>
      </c>
      <c r="D53" s="18">
        <f t="shared" si="3"/>
        <v>-7.1297812891416568E-3</v>
      </c>
      <c r="E53" s="15">
        <f t="shared" si="2"/>
        <v>-7.1297812891416568E-3</v>
      </c>
      <c r="F53" s="15" t="str">
        <f t="shared" si="1"/>
        <v/>
      </c>
      <c r="G53" s="15">
        <f>C53/MAX($C$6:C53)-1</f>
        <v>-1.4629948364888179E-2</v>
      </c>
      <c r="H53" s="4"/>
      <c r="I53" s="7"/>
    </row>
    <row r="54" spans="2:9" x14ac:dyDescent="0.25">
      <c r="B54" s="14">
        <v>43263</v>
      </c>
      <c r="C54" s="13">
        <v>102.33</v>
      </c>
      <c r="D54" s="18">
        <f t="shared" si="3"/>
        <v>-6.9868995633187714E-3</v>
      </c>
      <c r="E54" s="15">
        <f t="shared" si="2"/>
        <v>-6.9868995633187714E-3</v>
      </c>
      <c r="F54" s="15" t="str">
        <f t="shared" si="1"/>
        <v/>
      </c>
      <c r="G54" s="15">
        <f>C54/MAX($C$6:C54)-1</f>
        <v>-2.1514629948364838E-2</v>
      </c>
      <c r="H54" s="4"/>
      <c r="I54" s="7"/>
    </row>
    <row r="55" spans="2:9" x14ac:dyDescent="0.25">
      <c r="B55" s="14">
        <v>43270</v>
      </c>
      <c r="C55" s="13">
        <v>102.64</v>
      </c>
      <c r="D55" s="18">
        <f t="shared" si="3"/>
        <v>3.0294146389133747E-3</v>
      </c>
      <c r="E55" s="15" t="str">
        <f t="shared" si="2"/>
        <v/>
      </c>
      <c r="F55" s="15">
        <f t="shared" si="1"/>
        <v>3.0294146389133747E-3</v>
      </c>
      <c r="G55" s="15">
        <f>C55/MAX($C$6:C55)-1</f>
        <v>-1.8550392044367925E-2</v>
      </c>
      <c r="H55" s="4"/>
      <c r="I55" s="7"/>
    </row>
    <row r="56" spans="2:9" x14ac:dyDescent="0.25">
      <c r="B56" s="14">
        <v>43277</v>
      </c>
      <c r="C56" s="13">
        <v>103.22</v>
      </c>
      <c r="D56" s="18">
        <f t="shared" si="3"/>
        <v>5.6508183943881907E-3</v>
      </c>
      <c r="E56" s="15" t="str">
        <f t="shared" si="2"/>
        <v/>
      </c>
      <c r="F56" s="15">
        <f t="shared" si="1"/>
        <v>5.6508183943881907E-3</v>
      </c>
      <c r="G56" s="15">
        <f>C56/MAX($C$6:C56)-1</f>
        <v>-1.3004398546567209E-2</v>
      </c>
      <c r="H56" s="4"/>
      <c r="I56" s="7"/>
    </row>
    <row r="57" spans="2:9" x14ac:dyDescent="0.25">
      <c r="B57" s="14">
        <v>43284</v>
      </c>
      <c r="C57" s="13">
        <v>103.69</v>
      </c>
      <c r="D57" s="18">
        <f t="shared" si="3"/>
        <v>4.5533811276883274E-3</v>
      </c>
      <c r="E57" s="15" t="str">
        <f t="shared" si="2"/>
        <v/>
      </c>
      <c r="F57" s="15">
        <f t="shared" si="1"/>
        <v>4.5533811276883274E-3</v>
      </c>
      <c r="G57" s="15">
        <f>C57/MAX($C$6:C57)-1</f>
        <v>-8.5102314017976299E-3</v>
      </c>
      <c r="H57" s="4"/>
      <c r="I57" s="7"/>
    </row>
    <row r="58" spans="2:9" x14ac:dyDescent="0.25">
      <c r="B58" s="14">
        <v>43291</v>
      </c>
      <c r="C58" s="13">
        <v>103.71</v>
      </c>
      <c r="D58" s="18">
        <f t="shared" si="3"/>
        <v>1.9288263091898905E-4</v>
      </c>
      <c r="E58" s="15" t="str">
        <f t="shared" si="2"/>
        <v/>
      </c>
      <c r="F58" s="15">
        <f t="shared" si="1"/>
        <v>1.9288263091898905E-4</v>
      </c>
      <c r="G58" s="15">
        <f>C58/MAX($C$6:C58)-1</f>
        <v>-8.3189902467011301E-3</v>
      </c>
      <c r="H58" s="4"/>
      <c r="I58" s="7"/>
    </row>
    <row r="59" spans="2:9" x14ac:dyDescent="0.25">
      <c r="B59" s="14">
        <v>43298</v>
      </c>
      <c r="C59" s="13">
        <v>103.16</v>
      </c>
      <c r="D59" s="18">
        <f t="shared" si="3"/>
        <v>-5.3032494455693691E-3</v>
      </c>
      <c r="E59" s="15">
        <f t="shared" si="2"/>
        <v>-5.3032494455693691E-3</v>
      </c>
      <c r="F59" s="15" t="str">
        <f t="shared" si="1"/>
        <v/>
      </c>
      <c r="G59" s="15">
        <f>C59/MAX($C$6:C59)-1</f>
        <v>-1.357812201185693E-2</v>
      </c>
      <c r="H59" s="4"/>
      <c r="I59" s="7"/>
    </row>
    <row r="60" spans="2:9" x14ac:dyDescent="0.25">
      <c r="B60" s="14">
        <v>43305</v>
      </c>
      <c r="C60" s="13">
        <v>103.74</v>
      </c>
      <c r="D60" s="18">
        <f t="shared" si="3"/>
        <v>5.6223342380767871E-3</v>
      </c>
      <c r="E60" s="15" t="str">
        <f t="shared" si="2"/>
        <v/>
      </c>
      <c r="F60" s="15">
        <f t="shared" si="1"/>
        <v>5.6223342380767871E-3</v>
      </c>
      <c r="G60" s="15">
        <f>C60/MAX($C$6:C60)-1</f>
        <v>-8.0321285140562138E-3</v>
      </c>
      <c r="H60" s="4"/>
      <c r="I60" s="7"/>
    </row>
    <row r="61" spans="2:9" x14ac:dyDescent="0.25">
      <c r="B61" s="14">
        <v>43312</v>
      </c>
      <c r="C61" s="13">
        <v>104.06</v>
      </c>
      <c r="D61" s="18">
        <f t="shared" si="3"/>
        <v>3.0846346635819977E-3</v>
      </c>
      <c r="E61" s="15" t="str">
        <f t="shared" si="2"/>
        <v/>
      </c>
      <c r="F61" s="15">
        <f t="shared" si="1"/>
        <v>3.0846346635819977E-3</v>
      </c>
      <c r="G61" s="15">
        <f>C61/MAX($C$6:C61)-1</f>
        <v>-4.9722700325109948E-3</v>
      </c>
      <c r="H61" s="4"/>
      <c r="I61" s="7"/>
    </row>
    <row r="62" spans="2:9" x14ac:dyDescent="0.25">
      <c r="B62" s="14">
        <v>43319</v>
      </c>
      <c r="C62" s="13">
        <v>104.01</v>
      </c>
      <c r="D62" s="18">
        <f t="shared" si="3"/>
        <v>-4.8049202383237954E-4</v>
      </c>
      <c r="E62" s="15">
        <f t="shared" si="2"/>
        <v>-4.8049202383237954E-4</v>
      </c>
      <c r="F62" s="15" t="str">
        <f t="shared" si="1"/>
        <v/>
      </c>
      <c r="G62" s="15">
        <f>C62/MAX($C$6:C62)-1</f>
        <v>-5.4503729202524109E-3</v>
      </c>
      <c r="H62" s="4"/>
      <c r="I62" s="7"/>
    </row>
    <row r="63" spans="2:9" x14ac:dyDescent="0.25">
      <c r="B63" s="14">
        <v>43326</v>
      </c>
      <c r="C63" s="13">
        <v>103.12</v>
      </c>
      <c r="D63" s="18">
        <f t="shared" si="3"/>
        <v>-8.5568695317758126E-3</v>
      </c>
      <c r="E63" s="15">
        <f t="shared" si="2"/>
        <v>-8.5568695317758126E-3</v>
      </c>
      <c r="F63" s="15" t="str">
        <f t="shared" si="1"/>
        <v/>
      </c>
      <c r="G63" s="15">
        <f>C63/MAX($C$6:C63)-1</f>
        <v>-1.3960604322050041E-2</v>
      </c>
      <c r="H63" s="4"/>
      <c r="I63" s="7"/>
    </row>
    <row r="64" spans="2:9" x14ac:dyDescent="0.25">
      <c r="B64" s="14">
        <v>43333</v>
      </c>
      <c r="C64" s="13">
        <v>103.51</v>
      </c>
      <c r="D64" s="18">
        <f t="shared" si="3"/>
        <v>3.7820015515903638E-3</v>
      </c>
      <c r="E64" s="15" t="str">
        <f t="shared" si="2"/>
        <v/>
      </c>
      <c r="F64" s="15">
        <f t="shared" si="1"/>
        <v>3.7820015515903638E-3</v>
      </c>
      <c r="G64" s="15">
        <f>C64/MAX($C$6:C64)-1</f>
        <v>-1.0231401797666795E-2</v>
      </c>
      <c r="H64" s="4"/>
      <c r="I64" s="7"/>
    </row>
    <row r="65" spans="2:9" x14ac:dyDescent="0.25">
      <c r="B65" s="14">
        <v>43340</v>
      </c>
      <c r="C65" s="13">
        <v>103.77</v>
      </c>
      <c r="D65" s="18">
        <f t="shared" si="3"/>
        <v>2.5118346053520924E-3</v>
      </c>
      <c r="E65" s="15" t="str">
        <f t="shared" si="2"/>
        <v/>
      </c>
      <c r="F65" s="15">
        <f t="shared" si="1"/>
        <v>2.5118346053520924E-3</v>
      </c>
      <c r="G65" s="15">
        <f>C65/MAX($C$6:C65)-1</f>
        <v>-7.7452667814114085E-3</v>
      </c>
      <c r="H65" s="4"/>
      <c r="I65" s="7"/>
    </row>
    <row r="66" spans="2:9" x14ac:dyDescent="0.25">
      <c r="B66" s="14">
        <v>43347</v>
      </c>
      <c r="C66" s="13">
        <v>104.13</v>
      </c>
      <c r="D66" s="18">
        <f t="shared" si="3"/>
        <v>3.4692107545533091E-3</v>
      </c>
      <c r="E66" s="15" t="str">
        <f t="shared" si="2"/>
        <v/>
      </c>
      <c r="F66" s="15">
        <f t="shared" si="1"/>
        <v>3.4692107545533091E-3</v>
      </c>
      <c r="G66" s="15">
        <f>C66/MAX($C$6:C66)-1</f>
        <v>-4.3029259896729677E-3</v>
      </c>
      <c r="H66" s="4"/>
      <c r="I66" s="7"/>
    </row>
    <row r="67" spans="2:9" x14ac:dyDescent="0.25">
      <c r="B67" s="14">
        <v>43354</v>
      </c>
      <c r="C67" s="13">
        <v>104.62</v>
      </c>
      <c r="D67" s="18">
        <f t="shared" si="3"/>
        <v>4.7056563910496951E-3</v>
      </c>
      <c r="E67" s="15" t="str">
        <f t="shared" si="2"/>
        <v/>
      </c>
      <c r="F67" s="15">
        <f t="shared" si="1"/>
        <v>4.7056563910496951E-3</v>
      </c>
      <c r="G67" s="15">
        <f>C67/MAX($C$6:C67)-1</f>
        <v>0</v>
      </c>
      <c r="H67" s="4"/>
      <c r="I67" s="7"/>
    </row>
    <row r="68" spans="2:9" x14ac:dyDescent="0.25">
      <c r="B68" s="14">
        <v>43361</v>
      </c>
      <c r="C68" s="13">
        <v>105.23</v>
      </c>
      <c r="D68" s="18">
        <f t="shared" si="3"/>
        <v>5.8306251194799597E-3</v>
      </c>
      <c r="E68" s="15" t="str">
        <f t="shared" si="2"/>
        <v/>
      </c>
      <c r="F68" s="15">
        <f t="shared" si="1"/>
        <v>5.8306251194799597E-3</v>
      </c>
      <c r="G68" s="15">
        <f>C68/MAX($C$6:C68)-1</f>
        <v>0</v>
      </c>
      <c r="H68" s="4"/>
      <c r="I68" s="8"/>
    </row>
    <row r="69" spans="2:9" x14ac:dyDescent="0.25">
      <c r="B69" s="14">
        <v>43368</v>
      </c>
      <c r="C69" s="13">
        <v>105.63</v>
      </c>
      <c r="D69" s="18">
        <f t="shared" si="3"/>
        <v>3.8011973771736596E-3</v>
      </c>
      <c r="E69" s="15" t="str">
        <f t="shared" si="2"/>
        <v/>
      </c>
      <c r="F69" s="15">
        <f t="shared" si="1"/>
        <v>3.8011973771736596E-3</v>
      </c>
      <c r="G69" s="15">
        <f>C69/MAX($C$6:C69)-1</f>
        <v>0</v>
      </c>
      <c r="H69" s="4"/>
      <c r="I69" s="8"/>
    </row>
    <row r="70" spans="2:9" x14ac:dyDescent="0.25">
      <c r="B70" s="14">
        <v>43375</v>
      </c>
      <c r="C70" s="13">
        <v>105.26</v>
      </c>
      <c r="D70" s="18">
        <f t="shared" si="3"/>
        <v>-3.5027927672062198E-3</v>
      </c>
      <c r="E70" s="15">
        <f t="shared" si="2"/>
        <v>-3.5027927672062198E-3</v>
      </c>
      <c r="F70" s="15" t="str">
        <f t="shared" si="1"/>
        <v/>
      </c>
      <c r="G70" s="15">
        <f>C70/MAX($C$6:C70)-1</f>
        <v>-3.5027927672062198E-3</v>
      </c>
      <c r="H70" s="4"/>
      <c r="I70" s="8"/>
    </row>
    <row r="71" spans="2:9" x14ac:dyDescent="0.25">
      <c r="B71" s="14">
        <v>43382</v>
      </c>
      <c r="C71" s="13">
        <v>105.14</v>
      </c>
      <c r="D71" s="18">
        <f t="shared" ref="D71:D102" si="4">C71/C70-1</f>
        <v>-1.1400342010260411E-3</v>
      </c>
      <c r="E71" s="15">
        <f t="shared" si="2"/>
        <v>-1.1400342010260411E-3</v>
      </c>
      <c r="F71" s="15" t="str">
        <f t="shared" si="1"/>
        <v/>
      </c>
      <c r="G71" s="15">
        <f>C71/MAX($C$6:C71)-1</f>
        <v>-4.6388336646785433E-3</v>
      </c>
      <c r="H71" s="4"/>
      <c r="I71" s="8"/>
    </row>
    <row r="72" spans="2:9" x14ac:dyDescent="0.25">
      <c r="B72" s="14">
        <v>43389</v>
      </c>
      <c r="C72" s="13">
        <v>104.33</v>
      </c>
      <c r="D72" s="18">
        <f t="shared" si="4"/>
        <v>-7.7040136960243588E-3</v>
      </c>
      <c r="E72" s="15">
        <f t="shared" ref="E72:E135" si="5">IF(D72&lt;0,D72,"")</f>
        <v>-7.7040136960243588E-3</v>
      </c>
      <c r="F72" s="15" t="str">
        <f t="shared" ref="F72:F135" si="6">IF(D72&gt;0,D72,"")</f>
        <v/>
      </c>
      <c r="G72" s="15">
        <f>C72/MAX($C$6:C72)-1</f>
        <v>-1.2307109722616616E-2</v>
      </c>
      <c r="H72" s="4"/>
      <c r="I72" s="8"/>
    </row>
    <row r="73" spans="2:9" x14ac:dyDescent="0.25">
      <c r="B73" s="14">
        <v>43396</v>
      </c>
      <c r="C73" s="13">
        <v>103.85</v>
      </c>
      <c r="D73" s="18">
        <f t="shared" si="4"/>
        <v>-4.6007859676028273E-3</v>
      </c>
      <c r="E73" s="15">
        <f t="shared" si="5"/>
        <v>-4.6007859676028273E-3</v>
      </c>
      <c r="F73" s="15" t="str">
        <f t="shared" si="6"/>
        <v/>
      </c>
      <c r="G73" s="15">
        <f>C73/MAX($C$6:C73)-1</f>
        <v>-1.685127331250591E-2</v>
      </c>
      <c r="H73" s="4"/>
      <c r="I73" s="8"/>
    </row>
    <row r="74" spans="2:9" x14ac:dyDescent="0.25">
      <c r="B74" s="14">
        <v>43403</v>
      </c>
      <c r="C74" s="13">
        <v>103.75</v>
      </c>
      <c r="D74" s="18">
        <f t="shared" si="4"/>
        <v>-9.62927298988836E-4</v>
      </c>
      <c r="E74" s="15">
        <f t="shared" si="5"/>
        <v>-9.62927298988836E-4</v>
      </c>
      <c r="F74" s="15" t="str">
        <f t="shared" si="6"/>
        <v/>
      </c>
      <c r="G74" s="15">
        <f>C74/MAX($C$6:C74)-1</f>
        <v>-1.7797974060399513E-2</v>
      </c>
      <c r="H74" s="4"/>
      <c r="I74" s="8"/>
    </row>
    <row r="75" spans="2:9" x14ac:dyDescent="0.25">
      <c r="B75" s="14">
        <v>43410</v>
      </c>
      <c r="C75" s="13">
        <v>103.96</v>
      </c>
      <c r="D75" s="18">
        <f t="shared" si="4"/>
        <v>2.024096385542018E-3</v>
      </c>
      <c r="E75" s="15" t="str">
        <f t="shared" si="5"/>
        <v/>
      </c>
      <c r="F75" s="15">
        <f t="shared" si="6"/>
        <v>2.024096385542018E-3</v>
      </c>
      <c r="G75" s="15">
        <f>C75/MAX($C$6:C75)-1</f>
        <v>-1.5809902489822947E-2</v>
      </c>
      <c r="H75" s="4"/>
      <c r="I75" s="8"/>
    </row>
    <row r="76" spans="2:9" x14ac:dyDescent="0.25">
      <c r="B76" s="14">
        <v>43417</v>
      </c>
      <c r="C76" s="13">
        <v>104</v>
      </c>
      <c r="D76" s="18">
        <f t="shared" si="4"/>
        <v>3.8476337052717469E-4</v>
      </c>
      <c r="E76" s="15" t="str">
        <f t="shared" si="5"/>
        <v/>
      </c>
      <c r="F76" s="15">
        <f t="shared" si="6"/>
        <v>3.8476337052717469E-4</v>
      </c>
      <c r="G76" s="15">
        <f>C76/MAX($C$6:C76)-1</f>
        <v>-1.5431222190665506E-2</v>
      </c>
      <c r="H76" s="4"/>
      <c r="I76" s="8"/>
    </row>
    <row r="77" spans="2:9" x14ac:dyDescent="0.25">
      <c r="B77" s="14">
        <v>43424</v>
      </c>
      <c r="C77" s="13">
        <v>103.48</v>
      </c>
      <c r="D77" s="18">
        <f t="shared" si="4"/>
        <v>-5.0000000000000044E-3</v>
      </c>
      <c r="E77" s="15">
        <f t="shared" si="5"/>
        <v>-5.0000000000000044E-3</v>
      </c>
      <c r="F77" s="15" t="str">
        <f t="shared" si="6"/>
        <v/>
      </c>
      <c r="G77" s="15">
        <f>C77/MAX($C$6:C77)-1</f>
        <v>-2.035406607971213E-2</v>
      </c>
      <c r="H77" s="4"/>
      <c r="I77" s="8"/>
    </row>
    <row r="78" spans="2:9" x14ac:dyDescent="0.25">
      <c r="B78" s="14">
        <v>43431</v>
      </c>
      <c r="C78" s="13">
        <v>103.1</v>
      </c>
      <c r="D78" s="18">
        <f t="shared" si="4"/>
        <v>-3.672207189795218E-3</v>
      </c>
      <c r="E78" s="15">
        <f t="shared" si="5"/>
        <v>-3.672207189795218E-3</v>
      </c>
      <c r="F78" s="15" t="str">
        <f t="shared" si="6"/>
        <v/>
      </c>
      <c r="G78" s="15">
        <f>C78/MAX($C$6:C78)-1</f>
        <v>-2.3951528921707821E-2</v>
      </c>
      <c r="H78" s="4"/>
      <c r="I78" s="8"/>
    </row>
    <row r="79" spans="2:9" x14ac:dyDescent="0.25">
      <c r="B79" s="14">
        <v>43438</v>
      </c>
      <c r="C79" s="13">
        <v>103.02</v>
      </c>
      <c r="D79" s="18">
        <f t="shared" si="4"/>
        <v>-7.7594568380212614E-4</v>
      </c>
      <c r="E79" s="15">
        <f t="shared" si="5"/>
        <v>-7.7594568380212614E-4</v>
      </c>
      <c r="F79" s="15" t="str">
        <f t="shared" si="6"/>
        <v/>
      </c>
      <c r="G79" s="15">
        <f>C79/MAX($C$6:C79)-1</f>
        <v>-2.4708889520022703E-2</v>
      </c>
      <c r="H79" s="4"/>
      <c r="I79" s="8"/>
    </row>
    <row r="80" spans="2:9" x14ac:dyDescent="0.25">
      <c r="B80" s="14">
        <v>43445</v>
      </c>
      <c r="C80" s="13">
        <v>103.38</v>
      </c>
      <c r="D80" s="18">
        <f t="shared" si="4"/>
        <v>3.4944670937682165E-3</v>
      </c>
      <c r="E80" s="15" t="str">
        <f t="shared" si="5"/>
        <v/>
      </c>
      <c r="F80" s="15">
        <f t="shared" si="6"/>
        <v>3.4944670937682165E-3</v>
      </c>
      <c r="G80" s="15">
        <f>C80/MAX($C$6:C80)-1</f>
        <v>-2.1300766827605844E-2</v>
      </c>
      <c r="H80" s="4"/>
      <c r="I80" s="8"/>
    </row>
    <row r="81" spans="2:9" x14ac:dyDescent="0.25">
      <c r="B81" s="14">
        <v>43452</v>
      </c>
      <c r="C81" s="13">
        <v>104.32</v>
      </c>
      <c r="D81" s="18">
        <f t="shared" si="4"/>
        <v>9.0926678274327877E-3</v>
      </c>
      <c r="E81" s="15" t="str">
        <f t="shared" si="5"/>
        <v/>
      </c>
      <c r="F81" s="15">
        <f t="shared" si="6"/>
        <v>9.0926678274327877E-3</v>
      </c>
      <c r="G81" s="15">
        <f>C81/MAX($C$6:C81)-1</f>
        <v>-1.2401779797406087E-2</v>
      </c>
      <c r="H81" s="4"/>
      <c r="I81" s="8"/>
    </row>
    <row r="82" spans="2:9" x14ac:dyDescent="0.25">
      <c r="B82" s="14">
        <v>43459</v>
      </c>
      <c r="C82" s="13">
        <v>103.93</v>
      </c>
      <c r="D82" s="18">
        <f t="shared" si="4"/>
        <v>-3.7384969325151562E-3</v>
      </c>
      <c r="E82" s="15">
        <f t="shared" si="5"/>
        <v>-3.7384969325151562E-3</v>
      </c>
      <c r="F82" s="15" t="str">
        <f t="shared" si="6"/>
        <v/>
      </c>
      <c r="G82" s="15">
        <f>C82/MAX($C$6:C82)-1</f>
        <v>-1.6093912714190917E-2</v>
      </c>
      <c r="H82" s="4"/>
      <c r="I82" s="8"/>
    </row>
    <row r="83" spans="2:9" x14ac:dyDescent="0.25">
      <c r="B83" s="14">
        <v>43466</v>
      </c>
      <c r="C83" s="13">
        <v>103.93</v>
      </c>
      <c r="D83" s="18">
        <f t="shared" si="4"/>
        <v>0</v>
      </c>
      <c r="E83" s="15" t="str">
        <f t="shared" si="5"/>
        <v/>
      </c>
      <c r="F83" s="15" t="str">
        <f t="shared" si="6"/>
        <v/>
      </c>
      <c r="G83" s="15">
        <f>C83/MAX($C$6:C83)-1</f>
        <v>-1.6093912714190917E-2</v>
      </c>
      <c r="H83" s="4"/>
      <c r="I83" s="8"/>
    </row>
    <row r="84" spans="2:9" x14ac:dyDescent="0.25">
      <c r="B84" s="14">
        <v>43473</v>
      </c>
      <c r="C84" s="13">
        <v>104.14</v>
      </c>
      <c r="D84" s="18">
        <f t="shared" si="4"/>
        <v>2.0205907822572478E-3</v>
      </c>
      <c r="E84" s="15" t="str">
        <f t="shared" si="5"/>
        <v/>
      </c>
      <c r="F84" s="15">
        <f t="shared" si="6"/>
        <v>2.0205907822572478E-3</v>
      </c>
      <c r="G84" s="15">
        <f>C84/MAX($C$6:C84)-1</f>
        <v>-1.4105841143614462E-2</v>
      </c>
      <c r="H84" s="4"/>
      <c r="I84" s="8"/>
    </row>
    <row r="85" spans="2:9" x14ac:dyDescent="0.25">
      <c r="B85" s="14">
        <v>43480</v>
      </c>
      <c r="C85" s="13">
        <v>103.28</v>
      </c>
      <c r="D85" s="18">
        <f t="shared" si="4"/>
        <v>-8.258114077203782E-3</v>
      </c>
      <c r="E85" s="15">
        <f t="shared" si="5"/>
        <v>-8.258114077203782E-3</v>
      </c>
      <c r="F85" s="15" t="str">
        <f t="shared" si="6"/>
        <v/>
      </c>
      <c r="G85" s="15">
        <f>C85/MAX($C$6:C85)-1</f>
        <v>-2.2247467575499336E-2</v>
      </c>
      <c r="H85" s="4"/>
      <c r="I85" s="8"/>
    </row>
    <row r="86" spans="2:9" x14ac:dyDescent="0.25">
      <c r="B86" s="14">
        <v>43487</v>
      </c>
      <c r="C86" s="13">
        <v>103.92</v>
      </c>
      <c r="D86" s="18">
        <f t="shared" si="4"/>
        <v>6.1967467079782068E-3</v>
      </c>
      <c r="E86" s="15" t="str">
        <f t="shared" si="5"/>
        <v/>
      </c>
      <c r="F86" s="15">
        <f t="shared" si="6"/>
        <v>6.1967467079782068E-3</v>
      </c>
      <c r="G86" s="15">
        <f>C86/MAX($C$6:C86)-1</f>
        <v>-1.6188582788980388E-2</v>
      </c>
      <c r="H86" s="4"/>
      <c r="I86" s="8"/>
    </row>
    <row r="87" spans="2:9" x14ac:dyDescent="0.25">
      <c r="B87" s="14">
        <v>43494</v>
      </c>
      <c r="C87" s="13">
        <v>103.07</v>
      </c>
      <c r="D87" s="18">
        <f t="shared" si="4"/>
        <v>-8.1793687451886532E-3</v>
      </c>
      <c r="E87" s="15">
        <f t="shared" si="5"/>
        <v>-8.1793687451886532E-3</v>
      </c>
      <c r="F87" s="15" t="str">
        <f t="shared" si="6"/>
        <v/>
      </c>
      <c r="G87" s="15">
        <f>C87/MAX($C$6:C87)-1</f>
        <v>-2.4235539146075902E-2</v>
      </c>
      <c r="H87" s="4"/>
      <c r="I87" s="8"/>
    </row>
    <row r="88" spans="2:9" x14ac:dyDescent="0.25">
      <c r="B88" s="14">
        <v>43501</v>
      </c>
      <c r="C88" s="13">
        <v>104.21</v>
      </c>
      <c r="D88" s="18">
        <f t="shared" si="4"/>
        <v>1.1060444358203192E-2</v>
      </c>
      <c r="E88" s="15" t="str">
        <f t="shared" si="5"/>
        <v/>
      </c>
      <c r="F88" s="15">
        <f t="shared" si="6"/>
        <v>1.1060444358203192E-2</v>
      </c>
      <c r="G88" s="15">
        <f>C88/MAX($C$6:C88)-1</f>
        <v>-1.344315062008905E-2</v>
      </c>
      <c r="H88" s="4"/>
      <c r="I88" s="8"/>
    </row>
    <row r="89" spans="2:9" x14ac:dyDescent="0.25">
      <c r="B89" s="14">
        <v>43508</v>
      </c>
      <c r="C89" s="13">
        <v>104.5</v>
      </c>
      <c r="D89" s="18">
        <f t="shared" si="4"/>
        <v>2.7828423375875211E-3</v>
      </c>
      <c r="E89" s="15" t="str">
        <f t="shared" si="5"/>
        <v/>
      </c>
      <c r="F89" s="15">
        <f t="shared" si="6"/>
        <v>2.7828423375875211E-3</v>
      </c>
      <c r="G89" s="15">
        <f>C89/MAX($C$6:C89)-1</f>
        <v>-1.0697718451197491E-2</v>
      </c>
      <c r="H89" s="4"/>
      <c r="I89" s="8"/>
    </row>
    <row r="90" spans="2:9" x14ac:dyDescent="0.25">
      <c r="B90" s="14">
        <v>43515</v>
      </c>
      <c r="C90" s="13">
        <v>105.7</v>
      </c>
      <c r="D90" s="18">
        <f t="shared" si="4"/>
        <v>1.1483253588516762E-2</v>
      </c>
      <c r="E90" s="15" t="str">
        <f t="shared" si="5"/>
        <v/>
      </c>
      <c r="F90" s="15">
        <f t="shared" si="6"/>
        <v>1.1483253588516762E-2</v>
      </c>
      <c r="G90" s="15">
        <f>C90/MAX($C$6:C90)-1</f>
        <v>0</v>
      </c>
      <c r="H90" s="4"/>
      <c r="I90" s="8"/>
    </row>
    <row r="91" spans="2:9" x14ac:dyDescent="0.25">
      <c r="B91" s="14">
        <v>43522</v>
      </c>
      <c r="C91" s="13">
        <v>105.83</v>
      </c>
      <c r="D91" s="18">
        <f t="shared" si="4"/>
        <v>1.2298959318826075E-3</v>
      </c>
      <c r="E91" s="15" t="str">
        <f t="shared" si="5"/>
        <v/>
      </c>
      <c r="F91" s="15">
        <f t="shared" si="6"/>
        <v>1.2298959318826075E-3</v>
      </c>
      <c r="G91" s="15">
        <f>C91/MAX($C$6:C91)-1</f>
        <v>0</v>
      </c>
      <c r="H91" s="4"/>
      <c r="I91" s="8"/>
    </row>
    <row r="92" spans="2:9" x14ac:dyDescent="0.25">
      <c r="B92" s="14">
        <v>43529</v>
      </c>
      <c r="C92" s="13">
        <v>106.03</v>
      </c>
      <c r="D92" s="18">
        <f t="shared" si="4"/>
        <v>1.8898233015214316E-3</v>
      </c>
      <c r="E92" s="15" t="str">
        <f t="shared" si="5"/>
        <v/>
      </c>
      <c r="F92" s="15">
        <f t="shared" si="6"/>
        <v>1.8898233015214316E-3</v>
      </c>
      <c r="G92" s="15">
        <f>C92/MAX($C$6:C92)-1</f>
        <v>0</v>
      </c>
      <c r="H92" s="4"/>
      <c r="I92" s="8"/>
    </row>
    <row r="93" spans="2:9" x14ac:dyDescent="0.25">
      <c r="B93" s="14">
        <v>43536</v>
      </c>
      <c r="C93" s="13">
        <v>105.93</v>
      </c>
      <c r="D93" s="18">
        <f t="shared" si="4"/>
        <v>-9.4312930302742348E-4</v>
      </c>
      <c r="E93" s="15">
        <f t="shared" si="5"/>
        <v>-9.4312930302742348E-4</v>
      </c>
      <c r="F93" s="15" t="str">
        <f t="shared" si="6"/>
        <v/>
      </c>
      <c r="G93" s="15">
        <f>C93/MAX($C$6:C93)-1</f>
        <v>-9.4312930302742348E-4</v>
      </c>
      <c r="H93" s="4"/>
      <c r="I93" s="8"/>
    </row>
    <row r="94" spans="2:9" x14ac:dyDescent="0.25">
      <c r="B94" s="14">
        <v>43543</v>
      </c>
      <c r="C94" s="13">
        <v>106.41</v>
      </c>
      <c r="D94" s="18">
        <f t="shared" si="4"/>
        <v>4.5312942509203591E-3</v>
      </c>
      <c r="E94" s="15" t="str">
        <f t="shared" si="5"/>
        <v/>
      </c>
      <c r="F94" s="15">
        <f t="shared" si="6"/>
        <v>4.5312942509203591E-3</v>
      </c>
      <c r="G94" s="15">
        <f>C94/MAX($C$6:C94)-1</f>
        <v>0</v>
      </c>
      <c r="H94" s="4"/>
      <c r="I94" s="8"/>
    </row>
    <row r="95" spans="2:9" x14ac:dyDescent="0.25">
      <c r="B95" s="14">
        <v>43550</v>
      </c>
      <c r="C95" s="13">
        <v>106.38</v>
      </c>
      <c r="D95" s="18">
        <f t="shared" si="4"/>
        <v>-2.8192839018892357E-4</v>
      </c>
      <c r="E95" s="15">
        <f t="shared" si="5"/>
        <v>-2.8192839018892357E-4</v>
      </c>
      <c r="F95" s="15" t="str">
        <f t="shared" si="6"/>
        <v/>
      </c>
      <c r="G95" s="15">
        <f>C95/MAX($C$6:C95)-1</f>
        <v>-2.8192839018892357E-4</v>
      </c>
      <c r="H95" s="4"/>
      <c r="I95" s="8"/>
    </row>
    <row r="96" spans="2:9" x14ac:dyDescent="0.25">
      <c r="B96" s="14">
        <v>43557</v>
      </c>
      <c r="C96" s="13">
        <v>105.86</v>
      </c>
      <c r="D96" s="18">
        <f t="shared" si="4"/>
        <v>-4.8881368678322934E-3</v>
      </c>
      <c r="E96" s="15">
        <f t="shared" si="5"/>
        <v>-4.8881368678322934E-3</v>
      </c>
      <c r="F96" s="15" t="str">
        <f t="shared" si="6"/>
        <v/>
      </c>
      <c r="G96" s="15">
        <f>C96/MAX($C$6:C96)-1</f>
        <v>-5.1686871534629697E-3</v>
      </c>
      <c r="H96" s="4"/>
      <c r="I96" s="8"/>
    </row>
    <row r="97" spans="2:9" x14ac:dyDescent="0.25">
      <c r="B97" s="14">
        <v>43564</v>
      </c>
      <c r="C97" s="13">
        <v>105.35</v>
      </c>
      <c r="D97" s="18">
        <f t="shared" si="4"/>
        <v>-4.8176837332326583E-3</v>
      </c>
      <c r="E97" s="15">
        <f t="shared" si="5"/>
        <v>-4.8176837332326583E-3</v>
      </c>
      <c r="F97" s="15" t="str">
        <f t="shared" si="6"/>
        <v/>
      </c>
      <c r="G97" s="15">
        <f>C97/MAX($C$6:C97)-1</f>
        <v>-9.9614697866742263E-3</v>
      </c>
      <c r="H97" s="4"/>
      <c r="I97" s="8"/>
    </row>
    <row r="98" spans="2:9" x14ac:dyDescent="0.25">
      <c r="B98" s="14">
        <v>43571</v>
      </c>
      <c r="C98" s="13">
        <v>105.76</v>
      </c>
      <c r="D98" s="18">
        <f t="shared" si="4"/>
        <v>3.8917892738492554E-3</v>
      </c>
      <c r="E98" s="15" t="str">
        <f t="shared" si="5"/>
        <v/>
      </c>
      <c r="F98" s="15">
        <f t="shared" si="6"/>
        <v>3.8917892738492554E-3</v>
      </c>
      <c r="G98" s="15">
        <f>C98/MAX($C$6:C98)-1</f>
        <v>-6.1084484540925299E-3</v>
      </c>
      <c r="H98" s="4"/>
      <c r="I98" s="8"/>
    </row>
    <row r="99" spans="2:9" x14ac:dyDescent="0.25">
      <c r="B99" s="14">
        <v>43578</v>
      </c>
      <c r="C99" s="13">
        <v>105.98</v>
      </c>
      <c r="D99" s="18">
        <f t="shared" si="4"/>
        <v>2.0801815431163995E-3</v>
      </c>
      <c r="E99" s="15" t="str">
        <f t="shared" si="5"/>
        <v/>
      </c>
      <c r="F99" s="15">
        <f t="shared" si="6"/>
        <v>2.0801815431163995E-3</v>
      </c>
      <c r="G99" s="15">
        <f>C99/MAX($C$6:C99)-1</f>
        <v>-4.0409735927073864E-3</v>
      </c>
      <c r="H99" s="4"/>
      <c r="I99" s="8"/>
    </row>
    <row r="100" spans="2:9" x14ac:dyDescent="0.25">
      <c r="B100" s="14">
        <v>43585</v>
      </c>
      <c r="C100" s="13">
        <v>106.5</v>
      </c>
      <c r="D100" s="18">
        <f t="shared" si="4"/>
        <v>4.9065861483297279E-3</v>
      </c>
      <c r="E100" s="15" t="str">
        <f t="shared" si="5"/>
        <v/>
      </c>
      <c r="F100" s="15">
        <f t="shared" si="6"/>
        <v>4.9065861483297279E-3</v>
      </c>
      <c r="G100" s="15">
        <f>C100/MAX($C$6:C100)-1</f>
        <v>0</v>
      </c>
      <c r="H100" s="4"/>
      <c r="I100" s="8"/>
    </row>
    <row r="101" spans="2:9" x14ac:dyDescent="0.25">
      <c r="B101" s="14">
        <v>43592</v>
      </c>
      <c r="C101" s="13">
        <v>106.11</v>
      </c>
      <c r="D101" s="18">
        <f t="shared" si="4"/>
        <v>-3.6619718309859328E-3</v>
      </c>
      <c r="E101" s="15">
        <f t="shared" si="5"/>
        <v>-3.6619718309859328E-3</v>
      </c>
      <c r="F101" s="15" t="str">
        <f t="shared" si="6"/>
        <v/>
      </c>
      <c r="G101" s="15">
        <f>C101/MAX($C$6:C101)-1</f>
        <v>-3.6619718309859328E-3</v>
      </c>
      <c r="H101" s="4"/>
      <c r="I101" s="8"/>
    </row>
    <row r="102" spans="2:9" x14ac:dyDescent="0.25">
      <c r="B102" s="14">
        <v>43599</v>
      </c>
      <c r="C102" s="13">
        <v>105.74</v>
      </c>
      <c r="D102" s="18">
        <f t="shared" si="4"/>
        <v>-3.4869475073038281E-3</v>
      </c>
      <c r="E102" s="15">
        <f t="shared" si="5"/>
        <v>-3.4869475073038281E-3</v>
      </c>
      <c r="F102" s="15" t="str">
        <f t="shared" si="6"/>
        <v/>
      </c>
      <c r="G102" s="15">
        <f>C102/MAX($C$6:C102)-1</f>
        <v>-7.1361502347417893E-3</v>
      </c>
      <c r="H102" s="4"/>
      <c r="I102" s="8"/>
    </row>
    <row r="103" spans="2:9" x14ac:dyDescent="0.25">
      <c r="B103" s="14">
        <v>43606</v>
      </c>
      <c r="C103" s="13">
        <v>106.19</v>
      </c>
      <c r="D103" s="18">
        <f t="shared" ref="D103:D134" si="7">C103/C102-1</f>
        <v>4.2557215812371041E-3</v>
      </c>
      <c r="E103" s="15" t="str">
        <f t="shared" si="5"/>
        <v/>
      </c>
      <c r="F103" s="15">
        <f t="shared" si="6"/>
        <v>4.2557215812371041E-3</v>
      </c>
      <c r="G103" s="15">
        <f>C103/MAX($C$6:C103)-1</f>
        <v>-2.9107981220657386E-3</v>
      </c>
      <c r="H103" s="4"/>
      <c r="I103" s="8"/>
    </row>
    <row r="104" spans="2:9" x14ac:dyDescent="0.25">
      <c r="B104" s="14">
        <v>43613</v>
      </c>
      <c r="C104" s="13">
        <v>105.89</v>
      </c>
      <c r="D104" s="18">
        <f t="shared" si="7"/>
        <v>-2.8251247763442233E-3</v>
      </c>
      <c r="E104" s="15">
        <f t="shared" si="5"/>
        <v>-2.8251247763442233E-3</v>
      </c>
      <c r="F104" s="15" t="str">
        <f t="shared" si="6"/>
        <v/>
      </c>
      <c r="G104" s="15">
        <f>C104/MAX($C$6:C104)-1</f>
        <v>-5.7276995305164391E-3</v>
      </c>
      <c r="H104" s="4"/>
      <c r="I104" s="8"/>
    </row>
    <row r="105" spans="2:9" x14ac:dyDescent="0.25">
      <c r="B105" s="14">
        <v>43620</v>
      </c>
      <c r="C105" s="13">
        <v>106.6</v>
      </c>
      <c r="D105" s="18">
        <f t="shared" si="7"/>
        <v>6.7050713004059848E-3</v>
      </c>
      <c r="E105" s="15" t="str">
        <f t="shared" si="5"/>
        <v/>
      </c>
      <c r="F105" s="15">
        <f t="shared" si="6"/>
        <v>6.7050713004059848E-3</v>
      </c>
      <c r="G105" s="15">
        <f>C105/MAX($C$6:C105)-1</f>
        <v>0</v>
      </c>
      <c r="H105" s="4"/>
      <c r="I105" s="8"/>
    </row>
    <row r="106" spans="2:9" x14ac:dyDescent="0.25">
      <c r="B106" s="14">
        <v>43627</v>
      </c>
      <c r="C106" s="13">
        <v>107.39</v>
      </c>
      <c r="D106" s="18">
        <f t="shared" si="7"/>
        <v>7.4108818011258126E-3</v>
      </c>
      <c r="E106" s="15" t="str">
        <f t="shared" si="5"/>
        <v/>
      </c>
      <c r="F106" s="15">
        <f t="shared" si="6"/>
        <v>7.4108818011258126E-3</v>
      </c>
      <c r="G106" s="15">
        <f>C106/MAX($C$6:C106)-1</f>
        <v>0</v>
      </c>
      <c r="H106" s="4"/>
      <c r="I106" s="8"/>
    </row>
    <row r="107" spans="2:9" x14ac:dyDescent="0.25">
      <c r="B107" s="14">
        <v>43634</v>
      </c>
      <c r="C107" s="13">
        <v>107.3</v>
      </c>
      <c r="D107" s="18">
        <f t="shared" si="7"/>
        <v>-8.3806685911169687E-4</v>
      </c>
      <c r="E107" s="15">
        <f t="shared" si="5"/>
        <v>-8.3806685911169687E-4</v>
      </c>
      <c r="F107" s="15" t="str">
        <f t="shared" si="6"/>
        <v/>
      </c>
      <c r="G107" s="15">
        <f>C107/MAX($C$6:C107)-1</f>
        <v>-8.3806685911169687E-4</v>
      </c>
      <c r="H107" s="4"/>
      <c r="I107" s="8"/>
    </row>
    <row r="108" spans="2:9" x14ac:dyDescent="0.25">
      <c r="B108" s="14">
        <v>43641</v>
      </c>
      <c r="C108" s="13">
        <v>107.2</v>
      </c>
      <c r="D108" s="18">
        <f t="shared" si="7"/>
        <v>-9.3196644920778837E-4</v>
      </c>
      <c r="E108" s="15">
        <f t="shared" si="5"/>
        <v>-9.3196644920778837E-4</v>
      </c>
      <c r="F108" s="15" t="str">
        <f t="shared" si="6"/>
        <v/>
      </c>
      <c r="G108" s="15">
        <f>C108/MAX($C$6:C108)-1</f>
        <v>-1.7692522581245207E-3</v>
      </c>
      <c r="H108" s="4"/>
      <c r="I108" s="8"/>
    </row>
    <row r="109" spans="2:9" x14ac:dyDescent="0.25">
      <c r="B109" s="14">
        <v>43648</v>
      </c>
      <c r="C109" s="13">
        <v>107.15</v>
      </c>
      <c r="D109" s="18">
        <f t="shared" si="7"/>
        <v>-4.6641791044776948E-4</v>
      </c>
      <c r="E109" s="15">
        <f t="shared" si="5"/>
        <v>-4.6641791044776948E-4</v>
      </c>
      <c r="F109" s="15" t="str">
        <f t="shared" si="6"/>
        <v/>
      </c>
      <c r="G109" s="15">
        <f>C109/MAX($C$6:C109)-1</f>
        <v>-2.2348449576310436E-3</v>
      </c>
      <c r="H109" s="4"/>
      <c r="I109" s="8"/>
    </row>
    <row r="110" spans="2:9" x14ac:dyDescent="0.25">
      <c r="B110" s="14">
        <v>43655</v>
      </c>
      <c r="C110" s="13">
        <v>107.01</v>
      </c>
      <c r="D110" s="18">
        <f t="shared" si="7"/>
        <v>-1.3065795613625975E-3</v>
      </c>
      <c r="E110" s="15">
        <f t="shared" si="5"/>
        <v>-1.3065795613625975E-3</v>
      </c>
      <c r="F110" s="15" t="str">
        <f t="shared" si="6"/>
        <v/>
      </c>
      <c r="G110" s="15">
        <f>C110/MAX($C$6:C110)-1</f>
        <v>-3.5385045162491524E-3</v>
      </c>
      <c r="H110" s="4"/>
      <c r="I110" s="8"/>
    </row>
    <row r="111" spans="2:9" x14ac:dyDescent="0.25">
      <c r="B111" s="14">
        <v>43662</v>
      </c>
      <c r="C111" s="13">
        <v>106.75</v>
      </c>
      <c r="D111" s="18">
        <f t="shared" si="7"/>
        <v>-2.4296794692085788E-3</v>
      </c>
      <c r="E111" s="15">
        <f t="shared" si="5"/>
        <v>-2.4296794692085788E-3</v>
      </c>
      <c r="F111" s="15" t="str">
        <f t="shared" si="6"/>
        <v/>
      </c>
      <c r="G111" s="15">
        <f>C111/MAX($C$6:C111)-1</f>
        <v>-5.959586553682894E-3</v>
      </c>
      <c r="H111" s="4"/>
      <c r="I111" s="8"/>
    </row>
    <row r="112" spans="2:9" x14ac:dyDescent="0.25">
      <c r="B112" s="14">
        <v>43669</v>
      </c>
      <c r="C112" s="13">
        <v>107.7</v>
      </c>
      <c r="D112" s="18">
        <f t="shared" si="7"/>
        <v>8.8992974238875089E-3</v>
      </c>
      <c r="E112" s="15" t="str">
        <f t="shared" si="5"/>
        <v/>
      </c>
      <c r="F112" s="15">
        <f t="shared" si="6"/>
        <v>8.8992974238875089E-3</v>
      </c>
      <c r="G112" s="15">
        <f>C112/MAX($C$6:C112)-1</f>
        <v>0</v>
      </c>
      <c r="H112" s="4"/>
      <c r="I112" s="8"/>
    </row>
    <row r="113" spans="2:9" x14ac:dyDescent="0.25">
      <c r="B113" s="14">
        <v>43676</v>
      </c>
      <c r="C113" s="13">
        <v>107.02</v>
      </c>
      <c r="D113" s="18">
        <f t="shared" si="7"/>
        <v>-6.3138347260910388E-3</v>
      </c>
      <c r="E113" s="15">
        <f t="shared" si="5"/>
        <v>-6.3138347260910388E-3</v>
      </c>
      <c r="F113" s="15" t="str">
        <f t="shared" si="6"/>
        <v/>
      </c>
      <c r="G113" s="15">
        <f>C113/MAX($C$6:C113)-1</f>
        <v>-6.3138347260910388E-3</v>
      </c>
      <c r="H113" s="4"/>
      <c r="I113" s="8"/>
    </row>
    <row r="114" spans="2:9" x14ac:dyDescent="0.25">
      <c r="B114" s="14">
        <v>43683</v>
      </c>
      <c r="C114" s="13">
        <v>108.3</v>
      </c>
      <c r="D114" s="18">
        <f t="shared" si="7"/>
        <v>1.196038123715204E-2</v>
      </c>
      <c r="E114" s="15" t="str">
        <f t="shared" si="5"/>
        <v/>
      </c>
      <c r="F114" s="15">
        <f t="shared" si="6"/>
        <v>1.196038123715204E-2</v>
      </c>
      <c r="G114" s="15">
        <f>C114/MAX($C$6:C114)-1</f>
        <v>0</v>
      </c>
      <c r="H114" s="4"/>
      <c r="I114" s="8"/>
    </row>
    <row r="115" spans="2:9" x14ac:dyDescent="0.25">
      <c r="B115" s="14">
        <v>43690</v>
      </c>
      <c r="C115" s="13">
        <v>107.79</v>
      </c>
      <c r="D115" s="18">
        <f t="shared" si="7"/>
        <v>-4.70914127423816E-3</v>
      </c>
      <c r="E115" s="15">
        <f t="shared" si="5"/>
        <v>-4.70914127423816E-3</v>
      </c>
      <c r="F115" s="15" t="str">
        <f t="shared" si="6"/>
        <v/>
      </c>
      <c r="G115" s="15">
        <f>C115/MAX($C$6:C115)-1</f>
        <v>-4.70914127423816E-3</v>
      </c>
      <c r="H115" s="4"/>
      <c r="I115" s="8"/>
    </row>
    <row r="116" spans="2:9" x14ac:dyDescent="0.25">
      <c r="B116" s="14">
        <v>43697</v>
      </c>
      <c r="C116" s="13">
        <v>108.23</v>
      </c>
      <c r="D116" s="18">
        <f t="shared" si="7"/>
        <v>4.0820113183039908E-3</v>
      </c>
      <c r="E116" s="15" t="str">
        <f t="shared" si="5"/>
        <v/>
      </c>
      <c r="F116" s="15">
        <f t="shared" si="6"/>
        <v>4.0820113183039908E-3</v>
      </c>
      <c r="G116" s="15">
        <f>C116/MAX($C$6:C116)-1</f>
        <v>-6.463527239150002E-4</v>
      </c>
      <c r="H116" s="4"/>
      <c r="I116" s="8"/>
    </row>
    <row r="117" spans="2:9" x14ac:dyDescent="0.25">
      <c r="B117" s="14">
        <v>43704</v>
      </c>
      <c r="C117" s="13">
        <v>108.52</v>
      </c>
      <c r="D117" s="18">
        <f t="shared" si="7"/>
        <v>2.6794788875541542E-3</v>
      </c>
      <c r="E117" s="15" t="str">
        <f t="shared" si="5"/>
        <v/>
      </c>
      <c r="F117" s="15">
        <f t="shared" si="6"/>
        <v>2.6794788875541542E-3</v>
      </c>
      <c r="G117" s="15">
        <f>C117/MAX($C$6:C117)-1</f>
        <v>0</v>
      </c>
      <c r="H117" s="4"/>
      <c r="I117" s="8"/>
    </row>
    <row r="118" spans="2:9" x14ac:dyDescent="0.25">
      <c r="B118" s="14">
        <v>43711</v>
      </c>
      <c r="C118" s="13">
        <v>108.48</v>
      </c>
      <c r="D118" s="18">
        <f t="shared" si="7"/>
        <v>-3.6859565057123511E-4</v>
      </c>
      <c r="E118" s="15">
        <f t="shared" si="5"/>
        <v>-3.6859565057123511E-4</v>
      </c>
      <c r="F118" s="15" t="str">
        <f t="shared" si="6"/>
        <v/>
      </c>
      <c r="G118" s="15">
        <f>C118/MAX($C$6:C118)-1</f>
        <v>-3.6859565057123511E-4</v>
      </c>
      <c r="H118" s="4"/>
      <c r="I118" s="8"/>
    </row>
    <row r="119" spans="2:9" x14ac:dyDescent="0.25">
      <c r="B119" s="14">
        <v>43718</v>
      </c>
      <c r="C119" s="13">
        <v>107.74</v>
      </c>
      <c r="D119" s="18">
        <f t="shared" si="7"/>
        <v>-6.8215339233038685E-3</v>
      </c>
      <c r="E119" s="15">
        <f t="shared" si="5"/>
        <v>-6.8215339233038685E-3</v>
      </c>
      <c r="F119" s="15" t="str">
        <f t="shared" si="6"/>
        <v/>
      </c>
      <c r="G119" s="15">
        <f>C119/MAX($C$6:C119)-1</f>
        <v>-7.187615186140861E-3</v>
      </c>
      <c r="H119" s="4"/>
      <c r="I119" s="8"/>
    </row>
    <row r="120" spans="2:9" x14ac:dyDescent="0.25">
      <c r="B120" s="14">
        <v>43725</v>
      </c>
      <c r="C120" s="13">
        <v>107.7</v>
      </c>
      <c r="D120" s="18">
        <f t="shared" si="7"/>
        <v>-3.7126415444577177E-4</v>
      </c>
      <c r="E120" s="15">
        <f t="shared" si="5"/>
        <v>-3.7126415444577177E-4</v>
      </c>
      <c r="F120" s="15" t="str">
        <f t="shared" si="6"/>
        <v/>
      </c>
      <c r="G120" s="15">
        <f>C120/MAX($C$6:C120)-1</f>
        <v>-7.5562108367120961E-3</v>
      </c>
      <c r="H120" s="4"/>
      <c r="I120" s="8"/>
    </row>
    <row r="121" spans="2:9" x14ac:dyDescent="0.25">
      <c r="B121" s="14">
        <v>43732</v>
      </c>
      <c r="C121" s="13">
        <v>106.85</v>
      </c>
      <c r="D121" s="18">
        <f t="shared" si="7"/>
        <v>-7.8922934076137707E-3</v>
      </c>
      <c r="E121" s="15">
        <f t="shared" si="5"/>
        <v>-7.8922934076137707E-3</v>
      </c>
      <c r="F121" s="15" t="str">
        <f t="shared" si="6"/>
        <v/>
      </c>
      <c r="G121" s="15">
        <f>C121/MAX($C$6:C121)-1</f>
        <v>-1.5388868411352785E-2</v>
      </c>
      <c r="H121" s="4"/>
      <c r="I121" s="8"/>
    </row>
    <row r="122" spans="2:9" x14ac:dyDescent="0.25">
      <c r="B122" s="14">
        <v>43739</v>
      </c>
      <c r="C122" s="13">
        <v>106.45</v>
      </c>
      <c r="D122" s="18">
        <f t="shared" si="7"/>
        <v>-3.7435657463733563E-3</v>
      </c>
      <c r="E122" s="15">
        <f t="shared" si="5"/>
        <v>-3.7435657463733563E-3</v>
      </c>
      <c r="F122" s="15" t="str">
        <f t="shared" si="6"/>
        <v/>
      </c>
      <c r="G122" s="15">
        <f>C122/MAX($C$6:C122)-1</f>
        <v>-1.9074824917065913E-2</v>
      </c>
      <c r="H122" s="4"/>
      <c r="I122" s="8"/>
    </row>
    <row r="123" spans="2:9" x14ac:dyDescent="0.25">
      <c r="B123" s="14">
        <v>43746</v>
      </c>
      <c r="C123" s="13">
        <v>106.72</v>
      </c>
      <c r="D123" s="18">
        <f t="shared" si="7"/>
        <v>2.5364020666980291E-3</v>
      </c>
      <c r="E123" s="15" t="str">
        <f t="shared" si="5"/>
        <v/>
      </c>
      <c r="F123" s="15">
        <f t="shared" si="6"/>
        <v>2.5364020666980291E-3</v>
      </c>
      <c r="G123" s="15">
        <f>C123/MAX($C$6:C123)-1</f>
        <v>-1.6586804275709466E-2</v>
      </c>
      <c r="H123" s="4"/>
      <c r="I123" s="8"/>
    </row>
    <row r="124" spans="2:9" x14ac:dyDescent="0.25">
      <c r="B124" s="14">
        <v>43753</v>
      </c>
      <c r="C124" s="13">
        <v>106.97</v>
      </c>
      <c r="D124" s="18">
        <f t="shared" si="7"/>
        <v>2.3425787106445828E-3</v>
      </c>
      <c r="E124" s="15" t="str">
        <f t="shared" si="5"/>
        <v/>
      </c>
      <c r="F124" s="15">
        <f t="shared" si="6"/>
        <v>2.3425787106445828E-3</v>
      </c>
      <c r="G124" s="15">
        <f>C124/MAX($C$6:C124)-1</f>
        <v>-1.4283081459638747E-2</v>
      </c>
      <c r="H124" s="4"/>
      <c r="I124" s="8"/>
    </row>
    <row r="125" spans="2:9" x14ac:dyDescent="0.25">
      <c r="B125" s="14">
        <v>43760</v>
      </c>
      <c r="C125" s="13">
        <v>107.06</v>
      </c>
      <c r="D125" s="18">
        <f t="shared" si="7"/>
        <v>8.4135738992241471E-4</v>
      </c>
      <c r="E125" s="15" t="str">
        <f t="shared" si="5"/>
        <v/>
      </c>
      <c r="F125" s="15">
        <f t="shared" si="6"/>
        <v>8.4135738992241471E-4</v>
      </c>
      <c r="G125" s="15">
        <f>C125/MAX($C$6:C125)-1</f>
        <v>-1.345374124585319E-2</v>
      </c>
      <c r="H125" s="4"/>
      <c r="I125" s="8"/>
    </row>
    <row r="126" spans="2:9" x14ac:dyDescent="0.25">
      <c r="B126" s="14">
        <v>43767</v>
      </c>
      <c r="C126" s="13">
        <v>107.19</v>
      </c>
      <c r="D126" s="18">
        <f t="shared" si="7"/>
        <v>1.214272370633207E-3</v>
      </c>
      <c r="E126" s="15" t="str">
        <f t="shared" si="5"/>
        <v/>
      </c>
      <c r="F126" s="15">
        <f t="shared" si="6"/>
        <v>1.214272370633207E-3</v>
      </c>
      <c r="G126" s="15">
        <f>C126/MAX($C$6:C126)-1</f>
        <v>-1.225580538149651E-2</v>
      </c>
      <c r="H126" s="4"/>
      <c r="I126" s="8"/>
    </row>
    <row r="127" spans="2:9" x14ac:dyDescent="0.25">
      <c r="B127" s="14">
        <v>43774</v>
      </c>
      <c r="C127" s="13">
        <v>107.48</v>
      </c>
      <c r="D127" s="18">
        <f t="shared" si="7"/>
        <v>2.7054762571137037E-3</v>
      </c>
      <c r="E127" s="15" t="str">
        <f t="shared" si="5"/>
        <v/>
      </c>
      <c r="F127" s="15">
        <f t="shared" si="6"/>
        <v>2.7054762571137037E-3</v>
      </c>
      <c r="G127" s="15">
        <f>C127/MAX($C$6:C127)-1</f>
        <v>-9.5834869148543333E-3</v>
      </c>
      <c r="H127" s="4"/>
      <c r="I127" s="8"/>
    </row>
    <row r="128" spans="2:9" x14ac:dyDescent="0.25">
      <c r="B128" s="14">
        <v>43781</v>
      </c>
      <c r="C128" s="13">
        <v>106.28</v>
      </c>
      <c r="D128" s="18">
        <f t="shared" si="7"/>
        <v>-1.116486788239679E-2</v>
      </c>
      <c r="E128" s="15">
        <f t="shared" si="5"/>
        <v>-1.116486788239679E-2</v>
      </c>
      <c r="F128" s="15" t="str">
        <f t="shared" si="6"/>
        <v/>
      </c>
      <c r="G128" s="15">
        <f>C128/MAX($C$6:C128)-1</f>
        <v>-2.0641356431994051E-2</v>
      </c>
      <c r="H128" s="4"/>
      <c r="I128" s="8"/>
    </row>
    <row r="129" spans="2:9" x14ac:dyDescent="0.25">
      <c r="B129" s="14">
        <v>43788</v>
      </c>
      <c r="C129" s="13">
        <v>106.28</v>
      </c>
      <c r="D129" s="18">
        <f t="shared" si="7"/>
        <v>0</v>
      </c>
      <c r="E129" s="15" t="str">
        <f t="shared" si="5"/>
        <v/>
      </c>
      <c r="F129" s="15" t="str">
        <f t="shared" si="6"/>
        <v/>
      </c>
      <c r="G129" s="15">
        <f>C129/MAX($C$6:C129)-1</f>
        <v>-2.0641356431994051E-2</v>
      </c>
      <c r="H129" s="4"/>
      <c r="I129" s="8"/>
    </row>
    <row r="130" spans="2:9" x14ac:dyDescent="0.25">
      <c r="B130" s="14">
        <v>43795</v>
      </c>
      <c r="C130" s="13">
        <v>106.15</v>
      </c>
      <c r="D130" s="18">
        <f t="shared" si="7"/>
        <v>-1.223184042152714E-3</v>
      </c>
      <c r="E130" s="15">
        <f t="shared" si="5"/>
        <v>-1.223184042152714E-3</v>
      </c>
      <c r="F130" s="15" t="str">
        <f t="shared" si="6"/>
        <v/>
      </c>
      <c r="G130" s="15">
        <f>C130/MAX($C$6:C130)-1</f>
        <v>-2.1839292296350843E-2</v>
      </c>
      <c r="H130" s="4"/>
      <c r="I130" s="8"/>
    </row>
    <row r="131" spans="2:9" x14ac:dyDescent="0.25">
      <c r="B131" s="14">
        <v>43802</v>
      </c>
      <c r="C131" s="13">
        <v>106.29</v>
      </c>
      <c r="D131" s="18">
        <f t="shared" si="7"/>
        <v>1.3188883655204098E-3</v>
      </c>
      <c r="E131" s="15" t="str">
        <f t="shared" si="5"/>
        <v/>
      </c>
      <c r="F131" s="15">
        <f t="shared" si="6"/>
        <v>1.3188883655204098E-3</v>
      </c>
      <c r="G131" s="15">
        <f>C131/MAX($C$6:C131)-1</f>
        <v>-2.0549207519351187E-2</v>
      </c>
      <c r="H131" s="4"/>
      <c r="I131" s="8"/>
    </row>
    <row r="132" spans="2:9" x14ac:dyDescent="0.25">
      <c r="B132" s="14">
        <v>43809</v>
      </c>
      <c r="C132" s="13">
        <v>106.15</v>
      </c>
      <c r="D132" s="18">
        <f t="shared" si="7"/>
        <v>-1.3171511901401978E-3</v>
      </c>
      <c r="E132" s="15">
        <f t="shared" si="5"/>
        <v>-1.3171511901401978E-3</v>
      </c>
      <c r="F132" s="15" t="str">
        <f t="shared" si="6"/>
        <v/>
      </c>
      <c r="G132" s="15">
        <f>C132/MAX($C$6:C132)-1</f>
        <v>-2.1839292296350843E-2</v>
      </c>
      <c r="H132" s="4"/>
      <c r="I132" s="8"/>
    </row>
    <row r="133" spans="2:9" x14ac:dyDescent="0.25">
      <c r="B133" s="14">
        <v>43816</v>
      </c>
      <c r="C133" s="13">
        <v>106.45</v>
      </c>
      <c r="D133" s="18">
        <f t="shared" si="7"/>
        <v>2.8261893546868144E-3</v>
      </c>
      <c r="E133" s="15" t="str">
        <f t="shared" si="5"/>
        <v/>
      </c>
      <c r="F133" s="15">
        <f t="shared" si="6"/>
        <v>2.8261893546868144E-3</v>
      </c>
      <c r="G133" s="15">
        <f>C133/MAX($C$6:C133)-1</f>
        <v>-1.9074824917065913E-2</v>
      </c>
      <c r="H133" s="4"/>
      <c r="I133" s="8"/>
    </row>
    <row r="134" spans="2:9" x14ac:dyDescent="0.25">
      <c r="B134" s="14">
        <v>43823</v>
      </c>
      <c r="C134" s="13">
        <v>107.17</v>
      </c>
      <c r="D134" s="18">
        <f t="shared" si="7"/>
        <v>6.7637388445278557E-3</v>
      </c>
      <c r="E134" s="15" t="str">
        <f t="shared" si="5"/>
        <v/>
      </c>
      <c r="F134" s="15">
        <f t="shared" si="6"/>
        <v>6.7637388445278557E-3</v>
      </c>
      <c r="G134" s="15">
        <f>C134/MAX($C$6:C134)-1</f>
        <v>-1.2440103206782127E-2</v>
      </c>
      <c r="H134" s="4"/>
      <c r="I134" s="8"/>
    </row>
    <row r="135" spans="2:9" x14ac:dyDescent="0.25">
      <c r="B135" s="14">
        <v>43830</v>
      </c>
      <c r="C135" s="13">
        <v>107.84</v>
      </c>
      <c r="D135" s="18">
        <f t="shared" ref="D135:D166" si="8">C135/C134-1</f>
        <v>6.2517495567788739E-3</v>
      </c>
      <c r="E135" s="15" t="str">
        <f t="shared" si="5"/>
        <v/>
      </c>
      <c r="F135" s="15">
        <f t="shared" si="6"/>
        <v>6.2517495567788739E-3</v>
      </c>
      <c r="G135" s="15">
        <f>C135/MAX($C$6:C135)-1</f>
        <v>-6.2661260597124402E-3</v>
      </c>
      <c r="H135" s="4"/>
      <c r="I135" s="8"/>
    </row>
    <row r="136" spans="2:9" x14ac:dyDescent="0.25">
      <c r="B136" s="14">
        <v>43837</v>
      </c>
      <c r="C136" s="13">
        <v>107.7</v>
      </c>
      <c r="D136" s="18">
        <f t="shared" si="8"/>
        <v>-1.2982195845697708E-3</v>
      </c>
      <c r="E136" s="15">
        <f t="shared" ref="E136:E181" si="9">IF(D136&lt;0,D136,"")</f>
        <v>-1.2982195845697708E-3</v>
      </c>
      <c r="F136" s="15" t="str">
        <f t="shared" ref="F136:F181" si="10">IF(D136&gt;0,D136,"")</f>
        <v/>
      </c>
      <c r="G136" s="15">
        <f>C136/MAX($C$6:C136)-1</f>
        <v>-7.5562108367120961E-3</v>
      </c>
      <c r="H136" s="4"/>
      <c r="I136" s="8"/>
    </row>
    <row r="137" spans="2:9" x14ac:dyDescent="0.25">
      <c r="B137" s="14">
        <v>43844</v>
      </c>
      <c r="C137" s="13">
        <v>107.76</v>
      </c>
      <c r="D137" s="18">
        <f t="shared" si="8"/>
        <v>5.5710306406697718E-4</v>
      </c>
      <c r="E137" s="15" t="str">
        <f t="shared" si="9"/>
        <v/>
      </c>
      <c r="F137" s="15">
        <f t="shared" si="10"/>
        <v>5.5710306406697718E-4</v>
      </c>
      <c r="G137" s="15">
        <f>C137/MAX($C$6:C137)-1</f>
        <v>-7.0033173608550214E-3</v>
      </c>
      <c r="H137" s="4"/>
      <c r="I137" s="8"/>
    </row>
    <row r="138" spans="2:9" x14ac:dyDescent="0.25">
      <c r="B138" s="14">
        <v>43851</v>
      </c>
      <c r="C138" s="13">
        <v>107.76</v>
      </c>
      <c r="D138" s="18">
        <f t="shared" si="8"/>
        <v>0</v>
      </c>
      <c r="E138" s="15" t="str">
        <f t="shared" si="9"/>
        <v/>
      </c>
      <c r="F138" s="15" t="str">
        <f t="shared" si="10"/>
        <v/>
      </c>
      <c r="G138" s="15">
        <f>C138/MAX($C$6:C138)-1</f>
        <v>-7.0033173608550214E-3</v>
      </c>
      <c r="H138" s="4"/>
      <c r="I138" s="8"/>
    </row>
    <row r="139" spans="2:9" x14ac:dyDescent="0.25">
      <c r="B139" s="14">
        <v>43858</v>
      </c>
      <c r="C139" s="13">
        <v>107.98</v>
      </c>
      <c r="D139" s="18">
        <f t="shared" si="8"/>
        <v>2.0415738678545292E-3</v>
      </c>
      <c r="E139" s="15" t="str">
        <f t="shared" si="9"/>
        <v/>
      </c>
      <c r="F139" s="15">
        <f t="shared" si="10"/>
        <v>2.0415738678545292E-3</v>
      </c>
      <c r="G139" s="15">
        <f>C139/MAX($C$6:C139)-1</f>
        <v>-4.9760412827127842E-3</v>
      </c>
      <c r="H139" s="4"/>
      <c r="I139" s="8"/>
    </row>
    <row r="140" spans="2:9" x14ac:dyDescent="0.25">
      <c r="B140" s="14">
        <v>43865</v>
      </c>
      <c r="C140" s="13">
        <v>108.33</v>
      </c>
      <c r="D140" s="18">
        <f t="shared" si="8"/>
        <v>3.2413409890719169E-3</v>
      </c>
      <c r="E140" s="15" t="str">
        <f t="shared" si="9"/>
        <v/>
      </c>
      <c r="F140" s="15">
        <f t="shared" si="10"/>
        <v>3.2413409890719169E-3</v>
      </c>
      <c r="G140" s="15">
        <f>C140/MAX($C$6:C140)-1</f>
        <v>-1.7508293402137554E-3</v>
      </c>
      <c r="H140" s="4"/>
      <c r="I140" s="8"/>
    </row>
    <row r="141" spans="2:9" x14ac:dyDescent="0.25">
      <c r="B141" s="14">
        <v>43872</v>
      </c>
      <c r="C141" s="13">
        <v>107.91</v>
      </c>
      <c r="D141" s="18">
        <f t="shared" si="8"/>
        <v>-3.8770423705345447E-3</v>
      </c>
      <c r="E141" s="15">
        <f t="shared" si="9"/>
        <v>-3.8770423705345447E-3</v>
      </c>
      <c r="F141" s="15" t="str">
        <f t="shared" si="10"/>
        <v/>
      </c>
      <c r="G141" s="15">
        <f>C141/MAX($C$6:C141)-1</f>
        <v>-5.6210836712127232E-3</v>
      </c>
      <c r="H141" s="4"/>
      <c r="I141" s="8"/>
    </row>
    <row r="142" spans="2:9" x14ac:dyDescent="0.25">
      <c r="B142" s="14">
        <v>43879</v>
      </c>
      <c r="C142" s="13">
        <v>108.38</v>
      </c>
      <c r="D142" s="18">
        <f t="shared" si="8"/>
        <v>4.3554814197015457E-3</v>
      </c>
      <c r="E142" s="15" t="str">
        <f t="shared" si="9"/>
        <v/>
      </c>
      <c r="F142" s="15">
        <f t="shared" si="10"/>
        <v>4.3554814197015457E-3</v>
      </c>
      <c r="G142" s="15">
        <f>C142/MAX($C$6:C142)-1</f>
        <v>-1.290084776999656E-3</v>
      </c>
      <c r="H142" s="4"/>
      <c r="I142" s="8"/>
    </row>
    <row r="143" spans="2:9" x14ac:dyDescent="0.25">
      <c r="B143" s="14">
        <v>43886</v>
      </c>
      <c r="C143" s="13">
        <v>108.62</v>
      </c>
      <c r="D143" s="18">
        <f t="shared" si="8"/>
        <v>2.2144307067726299E-3</v>
      </c>
      <c r="E143" s="15" t="str">
        <f t="shared" si="9"/>
        <v/>
      </c>
      <c r="F143" s="15">
        <f t="shared" si="10"/>
        <v>2.2144307067726299E-3</v>
      </c>
      <c r="G143" s="15">
        <f>C143/MAX($C$6:C143)-1</f>
        <v>0</v>
      </c>
      <c r="H143" s="4"/>
      <c r="I143" s="8"/>
    </row>
    <row r="144" spans="2:9" x14ac:dyDescent="0.25">
      <c r="B144" s="14">
        <v>43893</v>
      </c>
      <c r="C144" s="13">
        <v>108.52</v>
      </c>
      <c r="D144" s="18">
        <f t="shared" si="8"/>
        <v>-9.2064076597320188E-4</v>
      </c>
      <c r="E144" s="15">
        <f t="shared" si="9"/>
        <v>-9.2064076597320188E-4</v>
      </c>
      <c r="F144" s="15" t="str">
        <f t="shared" si="10"/>
        <v/>
      </c>
      <c r="G144" s="15">
        <f>C144/MAX($C$6:C144)-1</f>
        <v>-9.2064076597320188E-4</v>
      </c>
      <c r="H144" s="4"/>
      <c r="I144" s="8"/>
    </row>
    <row r="145" spans="2:9" x14ac:dyDescent="0.25">
      <c r="B145" s="14">
        <v>43900</v>
      </c>
      <c r="C145" s="13">
        <v>108.62</v>
      </c>
      <c r="D145" s="18">
        <f t="shared" si="8"/>
        <v>9.2148912642842085E-4</v>
      </c>
      <c r="E145" s="15" t="str">
        <f t="shared" si="9"/>
        <v/>
      </c>
      <c r="F145" s="15">
        <f t="shared" si="10"/>
        <v>9.2148912642842085E-4</v>
      </c>
      <c r="G145" s="15">
        <f>C145/MAX($C$6:C145)-1</f>
        <v>0</v>
      </c>
      <c r="H145" s="4"/>
      <c r="I145" s="8"/>
    </row>
    <row r="146" spans="2:9" x14ac:dyDescent="0.25">
      <c r="B146" s="14">
        <v>43907</v>
      </c>
      <c r="C146" s="13">
        <v>113.23</v>
      </c>
      <c r="D146" s="18">
        <f t="shared" si="8"/>
        <v>4.2441539311360632E-2</v>
      </c>
      <c r="E146" s="15" t="str">
        <f t="shared" si="9"/>
        <v/>
      </c>
      <c r="F146" s="15">
        <f t="shared" si="10"/>
        <v>4.2441539311360632E-2</v>
      </c>
      <c r="G146" s="15">
        <f>C146/MAX($C$6:C146)-1</f>
        <v>0</v>
      </c>
      <c r="H146" s="4"/>
      <c r="I146" s="8"/>
    </row>
    <row r="147" spans="2:9" x14ac:dyDescent="0.25">
      <c r="B147" s="14">
        <v>43914</v>
      </c>
      <c r="C147" s="13">
        <v>114.08</v>
      </c>
      <c r="D147" s="18">
        <f t="shared" si="8"/>
        <v>7.5068444758454866E-3</v>
      </c>
      <c r="E147" s="15" t="str">
        <f t="shared" si="9"/>
        <v/>
      </c>
      <c r="F147" s="15">
        <f t="shared" si="10"/>
        <v>7.5068444758454866E-3</v>
      </c>
      <c r="G147" s="15">
        <f>C147/MAX($C$6:C147)-1</f>
        <v>0</v>
      </c>
      <c r="H147" s="4"/>
      <c r="I147" s="8"/>
    </row>
    <row r="148" spans="2:9" x14ac:dyDescent="0.25">
      <c r="B148" s="14">
        <v>43921</v>
      </c>
      <c r="C148" s="13">
        <v>114.87</v>
      </c>
      <c r="D148" s="18">
        <f t="shared" si="8"/>
        <v>6.9249649368865462E-3</v>
      </c>
      <c r="E148" s="15" t="str">
        <f t="shared" si="9"/>
        <v/>
      </c>
      <c r="F148" s="15">
        <f t="shared" si="10"/>
        <v>6.9249649368865462E-3</v>
      </c>
      <c r="G148" s="15">
        <f>C148/MAX($C$6:C148)-1</f>
        <v>0</v>
      </c>
      <c r="H148" s="4"/>
      <c r="I148" s="8"/>
    </row>
    <row r="149" spans="2:9" x14ac:dyDescent="0.25">
      <c r="B149" s="14">
        <v>43928</v>
      </c>
      <c r="C149" s="13">
        <v>114.98</v>
      </c>
      <c r="D149" s="18">
        <f t="shared" si="8"/>
        <v>9.5760424828061907E-4</v>
      </c>
      <c r="E149" s="15" t="str">
        <f t="shared" si="9"/>
        <v/>
      </c>
      <c r="F149" s="15">
        <f t="shared" si="10"/>
        <v>9.5760424828061907E-4</v>
      </c>
      <c r="G149" s="15">
        <f>C149/MAX($C$6:C149)-1</f>
        <v>0</v>
      </c>
      <c r="H149" s="4"/>
      <c r="I149" s="8"/>
    </row>
    <row r="150" spans="2:9" x14ac:dyDescent="0.25">
      <c r="B150" s="14">
        <v>43935</v>
      </c>
      <c r="C150" s="13">
        <v>114.99</v>
      </c>
      <c r="D150" s="18">
        <f t="shared" si="8"/>
        <v>8.6971647242917172E-5</v>
      </c>
      <c r="E150" s="15" t="str">
        <f t="shared" si="9"/>
        <v/>
      </c>
      <c r="F150" s="15">
        <f t="shared" si="10"/>
        <v>8.6971647242917172E-5</v>
      </c>
      <c r="G150" s="15">
        <f>C150/MAX($C$6:C150)-1</f>
        <v>0</v>
      </c>
      <c r="H150" s="4"/>
      <c r="I150" s="8"/>
    </row>
    <row r="151" spans="2:9" x14ac:dyDescent="0.25">
      <c r="B151" s="14">
        <v>43942</v>
      </c>
      <c r="C151" s="13">
        <v>115.04</v>
      </c>
      <c r="D151" s="18">
        <f t="shared" si="8"/>
        <v>4.3482041916709235E-4</v>
      </c>
      <c r="E151" s="15" t="str">
        <f t="shared" si="9"/>
        <v/>
      </c>
      <c r="F151" s="15">
        <f t="shared" si="10"/>
        <v>4.3482041916709235E-4</v>
      </c>
      <c r="G151" s="15">
        <f>C151/MAX($C$6:C151)-1</f>
        <v>0</v>
      </c>
      <c r="H151" s="4"/>
      <c r="I151" s="8"/>
    </row>
    <row r="152" spans="2:9" x14ac:dyDescent="0.25">
      <c r="B152" s="14">
        <v>43949</v>
      </c>
      <c r="C152" s="13">
        <v>115.22</v>
      </c>
      <c r="D152" s="18">
        <f t="shared" si="8"/>
        <v>1.5646731571625772E-3</v>
      </c>
      <c r="E152" s="15" t="str">
        <f t="shared" si="9"/>
        <v/>
      </c>
      <c r="F152" s="15">
        <f t="shared" si="10"/>
        <v>1.5646731571625772E-3</v>
      </c>
      <c r="G152" s="15">
        <f>C152/MAX($C$6:C152)-1</f>
        <v>0</v>
      </c>
      <c r="H152" s="4"/>
      <c r="I152" s="8"/>
    </row>
    <row r="153" spans="2:9" x14ac:dyDescent="0.25">
      <c r="B153" s="14">
        <v>43956</v>
      </c>
      <c r="C153" s="13">
        <v>115.41</v>
      </c>
      <c r="D153" s="18">
        <f t="shared" si="8"/>
        <v>1.6490192674882831E-3</v>
      </c>
      <c r="E153" s="15" t="str">
        <f t="shared" si="9"/>
        <v/>
      </c>
      <c r="F153" s="15">
        <f t="shared" si="10"/>
        <v>1.6490192674882831E-3</v>
      </c>
      <c r="G153" s="15">
        <f>C153/MAX($C$6:C153)-1</f>
        <v>0</v>
      </c>
      <c r="H153" s="4"/>
      <c r="I153" s="8"/>
    </row>
    <row r="154" spans="2:9" x14ac:dyDescent="0.25">
      <c r="B154" s="14">
        <v>43963</v>
      </c>
      <c r="C154" s="13">
        <v>115.22</v>
      </c>
      <c r="D154" s="18">
        <f t="shared" si="8"/>
        <v>-1.646304479681171E-3</v>
      </c>
      <c r="E154" s="15">
        <f t="shared" si="9"/>
        <v>-1.646304479681171E-3</v>
      </c>
      <c r="F154" s="15" t="str">
        <f t="shared" si="10"/>
        <v/>
      </c>
      <c r="G154" s="15">
        <f>C154/MAX($C$6:C154)-1</f>
        <v>-1.646304479681171E-3</v>
      </c>
      <c r="H154" s="4"/>
      <c r="I154" s="8"/>
    </row>
    <row r="155" spans="2:9" x14ac:dyDescent="0.25">
      <c r="B155" s="14">
        <v>43970</v>
      </c>
      <c r="C155" s="13">
        <v>115.89</v>
      </c>
      <c r="D155" s="18">
        <f t="shared" si="8"/>
        <v>5.8149626800902965E-3</v>
      </c>
      <c r="E155" s="15" t="str">
        <f t="shared" si="9"/>
        <v/>
      </c>
      <c r="F155" s="15">
        <f t="shared" si="10"/>
        <v>5.8149626800902965E-3</v>
      </c>
      <c r="G155" s="15">
        <f>C155/MAX($C$6:C155)-1</f>
        <v>0</v>
      </c>
      <c r="H155" s="4"/>
      <c r="I155" s="8"/>
    </row>
    <row r="156" spans="2:9" x14ac:dyDescent="0.25">
      <c r="B156" s="14">
        <v>43977</v>
      </c>
      <c r="C156" s="13">
        <v>116.38</v>
      </c>
      <c r="D156" s="18">
        <f t="shared" si="8"/>
        <v>4.2281473811371928E-3</v>
      </c>
      <c r="E156" s="15" t="str">
        <f t="shared" si="9"/>
        <v/>
      </c>
      <c r="F156" s="15">
        <f t="shared" si="10"/>
        <v>4.2281473811371928E-3</v>
      </c>
      <c r="G156" s="15">
        <f>C156/MAX($C$6:C156)-1</f>
        <v>0</v>
      </c>
      <c r="H156" s="4"/>
      <c r="I156" s="8"/>
    </row>
    <row r="157" spans="2:9" x14ac:dyDescent="0.25">
      <c r="B157" s="14">
        <v>43984</v>
      </c>
      <c r="C157" s="13">
        <v>116.81</v>
      </c>
      <c r="D157" s="18">
        <f t="shared" si="8"/>
        <v>3.6947929197457263E-3</v>
      </c>
      <c r="E157" s="15" t="str">
        <f t="shared" si="9"/>
        <v/>
      </c>
      <c r="F157" s="15">
        <f t="shared" si="10"/>
        <v>3.6947929197457263E-3</v>
      </c>
      <c r="G157" s="15">
        <f>C157/MAX($C$6:C157)-1</f>
        <v>0</v>
      </c>
      <c r="H157" s="4"/>
      <c r="I157" s="8"/>
    </row>
    <row r="158" spans="2:9" x14ac:dyDescent="0.25">
      <c r="B158" s="14">
        <v>43991</v>
      </c>
      <c r="C158" s="13">
        <v>117.39</v>
      </c>
      <c r="D158" s="18">
        <f t="shared" si="8"/>
        <v>4.9653283109323265E-3</v>
      </c>
      <c r="E158" s="15" t="str">
        <f t="shared" si="9"/>
        <v/>
      </c>
      <c r="F158" s="15">
        <f t="shared" si="10"/>
        <v>4.9653283109323265E-3</v>
      </c>
      <c r="G158" s="15">
        <f>C158/MAX($C$6:C158)-1</f>
        <v>0</v>
      </c>
      <c r="H158" s="4"/>
      <c r="I158" s="8"/>
    </row>
    <row r="159" spans="2:9" x14ac:dyDescent="0.25">
      <c r="B159" s="14">
        <v>43998</v>
      </c>
      <c r="C159" s="13">
        <v>117.02</v>
      </c>
      <c r="D159" s="18">
        <f t="shared" si="8"/>
        <v>-3.151886872817089E-3</v>
      </c>
      <c r="E159" s="15">
        <f t="shared" si="9"/>
        <v>-3.151886872817089E-3</v>
      </c>
      <c r="F159" s="15" t="str">
        <f t="shared" si="10"/>
        <v/>
      </c>
      <c r="G159" s="15">
        <f>C159/MAX($C$6:C159)-1</f>
        <v>-3.151886872817089E-3</v>
      </c>
      <c r="H159" s="4"/>
      <c r="I159" s="8"/>
    </row>
    <row r="160" spans="2:9" x14ac:dyDescent="0.25">
      <c r="B160" s="14">
        <v>44005</v>
      </c>
      <c r="C160" s="13">
        <v>117.65</v>
      </c>
      <c r="D160" s="18">
        <f t="shared" si="8"/>
        <v>5.3836950948555895E-3</v>
      </c>
      <c r="E160" s="15" t="str">
        <f t="shared" si="9"/>
        <v/>
      </c>
      <c r="F160" s="15">
        <f t="shared" si="10"/>
        <v>5.3836950948555895E-3</v>
      </c>
      <c r="G160" s="15">
        <f>C160/MAX($C$6:C160)-1</f>
        <v>0</v>
      </c>
      <c r="H160" s="4"/>
      <c r="I160" s="8"/>
    </row>
    <row r="161" spans="2:9" x14ac:dyDescent="0.25">
      <c r="B161" s="14">
        <v>44012</v>
      </c>
      <c r="C161" s="13">
        <v>118.15</v>
      </c>
      <c r="D161" s="18">
        <f t="shared" si="8"/>
        <v>4.2498937526562752E-3</v>
      </c>
      <c r="E161" s="15" t="str">
        <f t="shared" si="9"/>
        <v/>
      </c>
      <c r="F161" s="15">
        <f t="shared" si="10"/>
        <v>4.2498937526562752E-3</v>
      </c>
      <c r="G161" s="15">
        <f>C161/MAX($C$6:C161)-1</f>
        <v>0</v>
      </c>
      <c r="H161" s="4"/>
      <c r="I161" s="8"/>
    </row>
    <row r="162" spans="2:9" x14ac:dyDescent="0.25">
      <c r="B162" s="14">
        <v>44019</v>
      </c>
      <c r="C162" s="13">
        <v>118.78</v>
      </c>
      <c r="D162" s="18">
        <f t="shared" si="8"/>
        <v>5.3322048243757969E-3</v>
      </c>
      <c r="E162" s="15" t="str">
        <f t="shared" si="9"/>
        <v/>
      </c>
      <c r="F162" s="15">
        <f t="shared" si="10"/>
        <v>5.3322048243757969E-3</v>
      </c>
      <c r="G162" s="15">
        <f>C162/MAX($C$6:C162)-1</f>
        <v>0</v>
      </c>
      <c r="H162" s="4"/>
      <c r="I162" s="8"/>
    </row>
    <row r="163" spans="2:9" x14ac:dyDescent="0.25">
      <c r="B163" s="14">
        <v>44026</v>
      </c>
      <c r="C163" s="13">
        <v>118.76</v>
      </c>
      <c r="D163" s="18">
        <f t="shared" si="8"/>
        <v>-1.6837851490147937E-4</v>
      </c>
      <c r="E163" s="15">
        <f t="shared" si="9"/>
        <v>-1.6837851490147937E-4</v>
      </c>
      <c r="F163" s="15" t="str">
        <f t="shared" si="10"/>
        <v/>
      </c>
      <c r="G163" s="15">
        <f>C163/MAX($C$6:C163)-1</f>
        <v>-1.6837851490147937E-4</v>
      </c>
      <c r="H163" s="4"/>
      <c r="I163" s="8"/>
    </row>
    <row r="164" spans="2:9" x14ac:dyDescent="0.25">
      <c r="B164" s="14">
        <v>44033</v>
      </c>
      <c r="C164" s="13">
        <v>119.25</v>
      </c>
      <c r="D164" s="18">
        <f t="shared" si="8"/>
        <v>4.1259683395082902E-3</v>
      </c>
      <c r="E164" s="15" t="str">
        <f t="shared" si="9"/>
        <v/>
      </c>
      <c r="F164" s="15">
        <f t="shared" si="10"/>
        <v>4.1259683395082902E-3</v>
      </c>
      <c r="G164" s="15">
        <f>C164/MAX($C$6:C164)-1</f>
        <v>0</v>
      </c>
      <c r="H164" s="4"/>
      <c r="I164" s="8"/>
    </row>
    <row r="165" spans="2:9" x14ac:dyDescent="0.25">
      <c r="B165" s="14">
        <v>44040</v>
      </c>
      <c r="C165" s="13">
        <v>119.78</v>
      </c>
      <c r="D165" s="18">
        <f t="shared" si="8"/>
        <v>4.4444444444444731E-3</v>
      </c>
      <c r="E165" s="15" t="str">
        <f t="shared" si="9"/>
        <v/>
      </c>
      <c r="F165" s="15">
        <f t="shared" si="10"/>
        <v>4.4444444444444731E-3</v>
      </c>
      <c r="G165" s="15">
        <f>C165/MAX($C$6:C165)-1</f>
        <v>0</v>
      </c>
      <c r="H165" s="4"/>
      <c r="I165" s="8"/>
    </row>
    <row r="166" spans="2:9" x14ac:dyDescent="0.25">
      <c r="B166" s="14">
        <v>44047</v>
      </c>
      <c r="C166" s="13">
        <v>119.65</v>
      </c>
      <c r="D166" s="18">
        <f t="shared" si="8"/>
        <v>-1.0853230923358881E-3</v>
      </c>
      <c r="E166" s="15">
        <f t="shared" si="9"/>
        <v>-1.0853230923358881E-3</v>
      </c>
      <c r="F166" s="15" t="str">
        <f t="shared" si="10"/>
        <v/>
      </c>
      <c r="G166" s="15">
        <f>C166/MAX($C$6:C166)-1</f>
        <v>-1.0853230923358881E-3</v>
      </c>
      <c r="H166" s="4"/>
      <c r="I166" s="8"/>
    </row>
    <row r="167" spans="2:9" x14ac:dyDescent="0.25">
      <c r="B167" s="14">
        <v>44054</v>
      </c>
      <c r="C167" s="13">
        <v>120.48</v>
      </c>
      <c r="D167" s="18">
        <f t="shared" ref="D167:D183" si="11">C167/C166-1</f>
        <v>6.9368992895946224E-3</v>
      </c>
      <c r="E167" s="15" t="str">
        <f t="shared" si="9"/>
        <v/>
      </c>
      <c r="F167" s="15">
        <f t="shared" si="10"/>
        <v>6.9368992895946224E-3</v>
      </c>
      <c r="G167" s="15">
        <f>C167/MAX($C$6:C167)-1</f>
        <v>0</v>
      </c>
      <c r="H167" s="4"/>
      <c r="I167" s="8"/>
    </row>
    <row r="168" spans="2:9" x14ac:dyDescent="0.25">
      <c r="B168" s="14">
        <v>44061</v>
      </c>
      <c r="C168" s="13">
        <v>120.89</v>
      </c>
      <c r="D168" s="18">
        <f t="shared" si="11"/>
        <v>3.4030544488712344E-3</v>
      </c>
      <c r="E168" s="15" t="str">
        <f t="shared" si="9"/>
        <v/>
      </c>
      <c r="F168" s="15">
        <f t="shared" si="10"/>
        <v>3.4030544488712344E-3</v>
      </c>
      <c r="G168" s="15">
        <f>C168/MAX($C$6:C168)-1</f>
        <v>0</v>
      </c>
      <c r="H168" s="4"/>
      <c r="I168" s="8"/>
    </row>
    <row r="169" spans="2:9" x14ac:dyDescent="0.25">
      <c r="B169" s="14">
        <v>44068</v>
      </c>
      <c r="C169" s="13">
        <v>121.24</v>
      </c>
      <c r="D169" s="18">
        <f t="shared" si="11"/>
        <v>2.8951939779964242E-3</v>
      </c>
      <c r="E169" s="15" t="str">
        <f t="shared" si="9"/>
        <v/>
      </c>
      <c r="F169" s="15">
        <f t="shared" si="10"/>
        <v>2.8951939779964242E-3</v>
      </c>
      <c r="G169" s="15">
        <f>C169/MAX($C$6:C169)-1</f>
        <v>0</v>
      </c>
      <c r="H169" s="4"/>
      <c r="I169" s="8"/>
    </row>
    <row r="170" spans="2:9" x14ac:dyDescent="0.25">
      <c r="B170" s="14">
        <v>44075</v>
      </c>
      <c r="C170" s="13">
        <v>121.00699</v>
      </c>
      <c r="D170" s="18">
        <f t="shared" si="11"/>
        <v>-1.9218904651929769E-3</v>
      </c>
      <c r="E170" s="15">
        <f t="shared" si="9"/>
        <v>-1.9218904651929769E-3</v>
      </c>
      <c r="F170" s="15" t="str">
        <f t="shared" si="10"/>
        <v/>
      </c>
      <c r="G170" s="15">
        <f>C170/MAX($C$6:C170)-1</f>
        <v>-1.9218904651929769E-3</v>
      </c>
      <c r="H170" s="4"/>
      <c r="I170" s="8"/>
    </row>
    <row r="171" spans="2:9" x14ac:dyDescent="0.25">
      <c r="B171" s="14">
        <v>44082</v>
      </c>
      <c r="C171" s="13">
        <v>121.25</v>
      </c>
      <c r="D171" s="18">
        <f t="shared" si="11"/>
        <v>2.0082310947491244E-3</v>
      </c>
      <c r="E171" s="15" t="str">
        <f t="shared" si="9"/>
        <v/>
      </c>
      <c r="F171" s="15">
        <f t="shared" si="10"/>
        <v>2.0082310947491244E-3</v>
      </c>
      <c r="G171" s="15">
        <f>C171/MAX($C$6:C171)-1</f>
        <v>0</v>
      </c>
      <c r="H171" s="4"/>
      <c r="I171" s="8"/>
    </row>
    <row r="172" spans="2:9" x14ac:dyDescent="0.25">
      <c r="B172" s="14">
        <v>44089</v>
      </c>
      <c r="C172" s="13">
        <v>121.39</v>
      </c>
      <c r="D172" s="18">
        <f t="shared" si="11"/>
        <v>1.1546391752577101E-3</v>
      </c>
      <c r="E172" s="15" t="str">
        <f t="shared" si="9"/>
        <v/>
      </c>
      <c r="F172" s="15">
        <f t="shared" si="10"/>
        <v>1.1546391752577101E-3</v>
      </c>
      <c r="G172" s="15">
        <f>C172/MAX($C$6:C172)-1</f>
        <v>0</v>
      </c>
      <c r="H172" s="4"/>
      <c r="I172" s="8"/>
    </row>
    <row r="173" spans="2:9" x14ac:dyDescent="0.25">
      <c r="B173" s="14">
        <v>44096</v>
      </c>
      <c r="C173" s="13">
        <v>121.31</v>
      </c>
      <c r="D173" s="18">
        <f t="shared" si="11"/>
        <v>-6.5903286926438653E-4</v>
      </c>
      <c r="E173" s="15">
        <f t="shared" si="9"/>
        <v>-6.5903286926438653E-4</v>
      </c>
      <c r="F173" s="15" t="str">
        <f t="shared" si="10"/>
        <v/>
      </c>
      <c r="G173" s="15">
        <f>C173/MAX($C$6:C173)-1</f>
        <v>-6.5903286926438653E-4</v>
      </c>
      <c r="H173" s="4"/>
      <c r="I173" s="8"/>
    </row>
    <row r="174" spans="2:9" x14ac:dyDescent="0.25">
      <c r="B174" s="14">
        <v>44103</v>
      </c>
      <c r="C174" s="13">
        <v>121.38</v>
      </c>
      <c r="D174" s="18">
        <f t="shared" si="11"/>
        <v>5.7703404500863975E-4</v>
      </c>
      <c r="E174" s="15" t="str">
        <f t="shared" si="9"/>
        <v/>
      </c>
      <c r="F174" s="15">
        <f t="shared" si="10"/>
        <v>5.7703404500863975E-4</v>
      </c>
      <c r="G174" s="15">
        <f>C174/MAX($C$6:C174)-1</f>
        <v>-8.2379108658048317E-5</v>
      </c>
      <c r="H174" s="4"/>
      <c r="I174" s="8"/>
    </row>
    <row r="175" spans="2:9" x14ac:dyDescent="0.25">
      <c r="B175" s="14">
        <v>44110</v>
      </c>
      <c r="C175" s="13">
        <v>121.72</v>
      </c>
      <c r="D175" s="18">
        <f t="shared" si="11"/>
        <v>2.8011204481792618E-3</v>
      </c>
      <c r="E175" s="15" t="str">
        <f t="shared" si="9"/>
        <v/>
      </c>
      <c r="F175" s="15">
        <f t="shared" si="10"/>
        <v>2.8011204481792618E-3</v>
      </c>
      <c r="G175" s="15">
        <f>C175/MAX($C$6:C175)-1</f>
        <v>0</v>
      </c>
      <c r="H175" s="4"/>
      <c r="I175" s="8"/>
    </row>
    <row r="176" spans="2:9" x14ac:dyDescent="0.25">
      <c r="B176" s="14">
        <v>44117</v>
      </c>
      <c r="C176" s="13">
        <v>121.71</v>
      </c>
      <c r="D176" s="18">
        <f t="shared" si="11"/>
        <v>-8.2155767334946006E-5</v>
      </c>
      <c r="E176" s="15">
        <f t="shared" si="9"/>
        <v>-8.2155767334946006E-5</v>
      </c>
      <c r="F176" s="15" t="str">
        <f t="shared" si="10"/>
        <v/>
      </c>
      <c r="G176" s="15">
        <f>C176/MAX($C$6:C176)-1</f>
        <v>-8.2155767334946006E-5</v>
      </c>
      <c r="H176" s="4"/>
      <c r="I176" s="8"/>
    </row>
    <row r="177" spans="2:9" x14ac:dyDescent="0.25">
      <c r="B177" s="14">
        <v>44124</v>
      </c>
      <c r="C177" s="13">
        <v>121.27</v>
      </c>
      <c r="D177" s="18">
        <f t="shared" si="11"/>
        <v>-3.6151507682194994E-3</v>
      </c>
      <c r="E177" s="15">
        <f t="shared" si="9"/>
        <v>-3.6151507682194994E-3</v>
      </c>
      <c r="F177" s="15" t="str">
        <f t="shared" si="10"/>
        <v/>
      </c>
      <c r="G177" s="15">
        <f>C177/MAX($C$6:C177)-1</f>
        <v>-3.6970095300690176E-3</v>
      </c>
      <c r="H177" s="4"/>
      <c r="I177" s="8"/>
    </row>
    <row r="178" spans="2:9" x14ac:dyDescent="0.25">
      <c r="B178" s="14">
        <v>44131</v>
      </c>
      <c r="C178" s="13">
        <v>121.01</v>
      </c>
      <c r="D178" s="18">
        <f t="shared" si="11"/>
        <v>-2.1439762513398852E-3</v>
      </c>
      <c r="E178" s="15">
        <f t="shared" si="9"/>
        <v>-2.1439762513398852E-3</v>
      </c>
      <c r="F178" s="15" t="str">
        <f t="shared" si="10"/>
        <v/>
      </c>
      <c r="G178" s="15">
        <f>C178/MAX($C$6:C178)-1</f>
        <v>-5.8330594807755043E-3</v>
      </c>
      <c r="I178" s="2"/>
    </row>
    <row r="179" spans="2:9" x14ac:dyDescent="0.25">
      <c r="B179" s="14">
        <f>B178+7</f>
        <v>44138</v>
      </c>
      <c r="C179" s="13">
        <v>120.5</v>
      </c>
      <c r="D179" s="18">
        <f t="shared" si="11"/>
        <v>-4.2145277249814317E-3</v>
      </c>
      <c r="E179" s="15">
        <f t="shared" si="9"/>
        <v>-4.2145277249814317E-3</v>
      </c>
      <c r="F179" s="15" t="str">
        <f t="shared" si="10"/>
        <v/>
      </c>
      <c r="G179" s="15">
        <f>C179/MAX($C$6:C179)-1</f>
        <v>-1.0023003614853754E-2</v>
      </c>
      <c r="I179" s="2"/>
    </row>
    <row r="180" spans="2:9" x14ac:dyDescent="0.25">
      <c r="B180" s="14">
        <f>B179+7</f>
        <v>44145</v>
      </c>
      <c r="C180" s="13">
        <v>120.43</v>
      </c>
      <c r="D180" s="18">
        <f t="shared" si="11"/>
        <v>-5.8091286307049295E-4</v>
      </c>
      <c r="E180" s="15">
        <f t="shared" si="9"/>
        <v>-5.8091286307049295E-4</v>
      </c>
      <c r="F180" s="15" t="str">
        <f t="shared" si="10"/>
        <v/>
      </c>
      <c r="G180" s="15">
        <f>C180/MAX($C$6:C180)-1</f>
        <v>-1.0598093986197821E-2</v>
      </c>
      <c r="I180" s="2"/>
    </row>
    <row r="181" spans="2:9" x14ac:dyDescent="0.25">
      <c r="B181" s="14">
        <v>44152</v>
      </c>
      <c r="C181" s="13">
        <v>120.29</v>
      </c>
      <c r="D181" s="18">
        <f t="shared" si="11"/>
        <v>-1.1625010379473499E-3</v>
      </c>
      <c r="E181" s="15">
        <f t="shared" si="9"/>
        <v>-1.1625010379473499E-3</v>
      </c>
      <c r="F181" s="15" t="str">
        <f t="shared" si="10"/>
        <v/>
      </c>
      <c r="G181" s="15">
        <f>C181/MAX($C$6:C181)-1</f>
        <v>-1.1748274728885955E-2</v>
      </c>
      <c r="I181" s="2"/>
    </row>
    <row r="182" spans="2:9" x14ac:dyDescent="0.25">
      <c r="B182" s="14">
        <v>44159</v>
      </c>
      <c r="C182" s="13">
        <v>120.36</v>
      </c>
      <c r="D182" s="18">
        <f t="shared" si="11"/>
        <v>5.8192700972647948E-4</v>
      </c>
      <c r="E182" s="15" t="str">
        <f t="shared" ref="E182:E183" si="12">IF(D182&lt;0,D182,"")</f>
        <v/>
      </c>
      <c r="F182" s="15">
        <f t="shared" ref="F182:F189" si="13">IF(D182&gt;0,D182,"")</f>
        <v>5.8192700972647948E-4</v>
      </c>
      <c r="G182" s="15">
        <f>C182/MAX($C$6:C182)-1</f>
        <v>-1.1173184357541888E-2</v>
      </c>
      <c r="I182" s="2"/>
    </row>
    <row r="183" spans="2:9" x14ac:dyDescent="0.25">
      <c r="B183" s="14">
        <v>44165</v>
      </c>
      <c r="C183" s="13">
        <v>120.57</v>
      </c>
      <c r="D183" s="18">
        <f t="shared" si="11"/>
        <v>1.7447657028912822E-3</v>
      </c>
      <c r="E183" s="15" t="str">
        <f t="shared" si="12"/>
        <v/>
      </c>
      <c r="F183" s="15">
        <f t="shared" si="13"/>
        <v>1.7447657028912822E-3</v>
      </c>
      <c r="G183" s="15">
        <f>C183/MAX($C$6:C183)-1</f>
        <v>-9.4479132435096869E-3</v>
      </c>
      <c r="I183" s="2"/>
    </row>
    <row r="184" spans="2:9" x14ac:dyDescent="0.25">
      <c r="B184" s="14">
        <v>44166</v>
      </c>
      <c r="C184" s="13">
        <v>120.4</v>
      </c>
      <c r="D184" s="18">
        <f>C184/C183-1</f>
        <v>-1.4099693124325352E-3</v>
      </c>
      <c r="E184" s="15">
        <f t="shared" ref="E184:E189" si="14">IF(D184&lt;0,D184,"")</f>
        <v>-1.4099693124325352E-3</v>
      </c>
      <c r="F184" s="15" t="str">
        <f t="shared" si="13"/>
        <v/>
      </c>
      <c r="G184" s="15">
        <f>C184/MAX($C$6:C184)-1</f>
        <v>-1.0844561288202326E-2</v>
      </c>
      <c r="I184" s="2"/>
    </row>
    <row r="185" spans="2:9" x14ac:dyDescent="0.25">
      <c r="B185" s="14">
        <v>44173</v>
      </c>
      <c r="C185" s="13">
        <v>121.05</v>
      </c>
      <c r="D185" s="18">
        <f t="shared" ref="D185:D189" si="15">C185/C184-1</f>
        <v>5.3986710963453977E-3</v>
      </c>
      <c r="E185" s="15" t="str">
        <f t="shared" si="14"/>
        <v/>
      </c>
      <c r="F185" s="15">
        <f t="shared" si="13"/>
        <v>5.3986710963453977E-3</v>
      </c>
      <c r="G185" s="15">
        <f>C185/MAX($C$6:C185)-1</f>
        <v>-5.5044364114360533E-3</v>
      </c>
      <c r="I185" s="2"/>
    </row>
    <row r="186" spans="2:9" x14ac:dyDescent="0.25">
      <c r="B186" s="14">
        <v>44180</v>
      </c>
      <c r="C186" s="13">
        <v>121.62</v>
      </c>
      <c r="D186" s="18">
        <f t="shared" si="15"/>
        <v>4.708798017348359E-3</v>
      </c>
      <c r="E186" s="15" t="str">
        <f t="shared" si="14"/>
        <v/>
      </c>
      <c r="F186" s="15">
        <f t="shared" si="13"/>
        <v>4.708798017348359E-3</v>
      </c>
      <c r="G186" s="15">
        <f>C186/MAX($C$6:C186)-1</f>
        <v>-8.2155767334857188E-4</v>
      </c>
      <c r="I186" s="2"/>
    </row>
    <row r="187" spans="2:9" x14ac:dyDescent="0.25">
      <c r="B187" s="14">
        <v>44187</v>
      </c>
      <c r="C187" s="13">
        <v>121.6</v>
      </c>
      <c r="D187" s="18">
        <f t="shared" si="15"/>
        <v>-1.644466370663844E-4</v>
      </c>
      <c r="E187" s="15">
        <f t="shared" si="14"/>
        <v>-1.644466370663844E-4</v>
      </c>
      <c r="F187" s="15" t="str">
        <f t="shared" si="13"/>
        <v/>
      </c>
      <c r="G187" s="15">
        <f>C187/MAX($C$6:C187)-1</f>
        <v>-9.8586920801846389E-4</v>
      </c>
      <c r="I187" s="2"/>
    </row>
    <row r="188" spans="2:9" x14ac:dyDescent="0.25">
      <c r="B188" s="14">
        <v>44194</v>
      </c>
      <c r="C188" s="13">
        <v>121.68</v>
      </c>
      <c r="D188" s="18">
        <f t="shared" si="15"/>
        <v>6.578947368423016E-4</v>
      </c>
      <c r="E188" s="15" t="str">
        <f t="shared" si="14"/>
        <v/>
      </c>
      <c r="F188" s="15">
        <f t="shared" si="13"/>
        <v>6.578947368423016E-4</v>
      </c>
      <c r="G188" s="15">
        <f>C188/MAX($C$6:C188)-1</f>
        <v>-3.2862306933945096E-4</v>
      </c>
      <c r="I188" s="2"/>
    </row>
    <row r="189" spans="2:9" x14ac:dyDescent="0.25">
      <c r="B189" s="14">
        <v>44196</v>
      </c>
      <c r="C189" s="13">
        <v>121.77</v>
      </c>
      <c r="D189" s="18">
        <f t="shared" si="15"/>
        <v>7.3964497041401067E-4</v>
      </c>
      <c r="E189" s="15" t="str">
        <f t="shared" si="14"/>
        <v/>
      </c>
      <c r="F189" s="15">
        <f t="shared" si="13"/>
        <v>7.3964497041401067E-4</v>
      </c>
      <c r="G189" s="15">
        <f>C189/MAX($C$6:C189)-1</f>
        <v>0</v>
      </c>
      <c r="I189" s="2"/>
    </row>
    <row r="190" spans="2:9" x14ac:dyDescent="0.25">
      <c r="B190" s="14">
        <v>44201</v>
      </c>
      <c r="C190" s="13">
        <v>122.4</v>
      </c>
      <c r="D190" s="18">
        <f t="shared" ref="D190:D200" si="16">C190/C189-1</f>
        <v>5.1736881005175483E-3</v>
      </c>
      <c r="E190" s="15" t="str">
        <f t="shared" ref="E190:E200" si="17">IF(D190&lt;0,D190,"")</f>
        <v/>
      </c>
      <c r="F190" s="15">
        <f t="shared" ref="F190:F200" si="18">IF(D190&gt;0,D190,"")</f>
        <v>5.1736881005175483E-3</v>
      </c>
      <c r="G190" s="15">
        <f>C190/MAX($C$6:C190)-1</f>
        <v>0</v>
      </c>
      <c r="I190" s="2"/>
    </row>
    <row r="191" spans="2:9" x14ac:dyDescent="0.25">
      <c r="B191" s="14">
        <v>44208</v>
      </c>
      <c r="C191" s="13">
        <v>122.06</v>
      </c>
      <c r="D191" s="18">
        <f t="shared" si="16"/>
        <v>-2.7777777777777679E-3</v>
      </c>
      <c r="E191" s="15">
        <f t="shared" si="17"/>
        <v>-2.7777777777777679E-3</v>
      </c>
      <c r="F191" s="15" t="str">
        <f t="shared" si="18"/>
        <v/>
      </c>
      <c r="G191" s="15">
        <f>C191/MAX($C$6:C191)-1</f>
        <v>-2.7777777777777679E-3</v>
      </c>
      <c r="I191" s="2"/>
    </row>
    <row r="192" spans="2:9" x14ac:dyDescent="0.25">
      <c r="B192" s="14">
        <v>44215</v>
      </c>
      <c r="C192" s="13">
        <v>122.07</v>
      </c>
      <c r="D192" s="18">
        <f t="shared" si="16"/>
        <v>8.1926921186248336E-5</v>
      </c>
      <c r="E192" s="15" t="str">
        <f t="shared" si="17"/>
        <v/>
      </c>
      <c r="F192" s="15">
        <f t="shared" si="18"/>
        <v>8.1926921186248336E-5</v>
      </c>
      <c r="G192" s="15">
        <f>C192/MAX($C$6:C192)-1</f>
        <v>-2.6960784313726505E-3</v>
      </c>
      <c r="I192" s="2"/>
    </row>
    <row r="193" spans="2:9" x14ac:dyDescent="0.25">
      <c r="B193" s="14">
        <v>44222</v>
      </c>
      <c r="C193" s="13">
        <v>122.22</v>
      </c>
      <c r="D193" s="18">
        <f t="shared" si="16"/>
        <v>1.2288031457361459E-3</v>
      </c>
      <c r="E193" s="15" t="str">
        <f t="shared" si="17"/>
        <v/>
      </c>
      <c r="F193" s="15">
        <f t="shared" si="18"/>
        <v>1.2288031457361459E-3</v>
      </c>
      <c r="G193" s="15">
        <f>C193/MAX($C$6:C193)-1</f>
        <v>-1.4705882352942234E-3</v>
      </c>
      <c r="I193" s="2"/>
    </row>
    <row r="194" spans="2:9" x14ac:dyDescent="0.25">
      <c r="B194" s="14">
        <v>44225</v>
      </c>
      <c r="C194" s="13">
        <v>122.08</v>
      </c>
      <c r="D194" s="18">
        <f t="shared" si="16"/>
        <v>-1.1454753722794919E-3</v>
      </c>
      <c r="E194" s="15">
        <f t="shared" si="17"/>
        <v>-1.1454753722794919E-3</v>
      </c>
      <c r="F194" s="15" t="str">
        <f t="shared" si="18"/>
        <v/>
      </c>
      <c r="G194" s="15">
        <f>C194/MAX($C$6:C194)-1</f>
        <v>-2.614379084967422E-3</v>
      </c>
      <c r="I194" s="2"/>
    </row>
    <row r="195" spans="2:9" x14ac:dyDescent="0.25">
      <c r="B195" s="14">
        <v>44229</v>
      </c>
      <c r="C195" s="13">
        <v>122.04</v>
      </c>
      <c r="D195" s="18">
        <f t="shared" si="16"/>
        <v>-3.2765399737866296E-4</v>
      </c>
      <c r="E195" s="15">
        <f t="shared" si="17"/>
        <v>-3.2765399737866296E-4</v>
      </c>
      <c r="F195" s="15" t="str">
        <f t="shared" si="18"/>
        <v/>
      </c>
      <c r="G195" s="15">
        <f>C195/MAX($C$6:C195)-1</f>
        <v>-2.9411764705882248E-3</v>
      </c>
      <c r="I195" s="2"/>
    </row>
    <row r="196" spans="2:9" x14ac:dyDescent="0.25">
      <c r="B196" s="14">
        <v>44236</v>
      </c>
      <c r="C196" s="13">
        <v>122.05</v>
      </c>
      <c r="D196" s="18">
        <f t="shared" si="16"/>
        <v>8.1940347427034155E-5</v>
      </c>
      <c r="E196" s="15" t="str">
        <f t="shared" si="17"/>
        <v/>
      </c>
      <c r="F196" s="15">
        <f t="shared" si="18"/>
        <v>8.1940347427034155E-5</v>
      </c>
      <c r="G196" s="15">
        <f>C196/MAX($C$6:C196)-1</f>
        <v>-2.8594771241831074E-3</v>
      </c>
      <c r="I196" s="2"/>
    </row>
    <row r="197" spans="2:9" x14ac:dyDescent="0.25">
      <c r="B197" s="14">
        <v>44243</v>
      </c>
      <c r="C197" s="13">
        <v>121.74</v>
      </c>
      <c r="D197" s="18">
        <f t="shared" si="16"/>
        <v>-2.5399426464564057E-3</v>
      </c>
      <c r="E197" s="15">
        <f t="shared" si="17"/>
        <v>-2.5399426464564057E-3</v>
      </c>
      <c r="F197" s="15" t="str">
        <f t="shared" si="18"/>
        <v/>
      </c>
      <c r="G197" s="15">
        <f>C197/MAX($C$6:C197)-1</f>
        <v>-5.3921568627451899E-3</v>
      </c>
      <c r="I197" s="2"/>
    </row>
    <row r="198" spans="2:9" x14ac:dyDescent="0.25">
      <c r="B198" s="14">
        <v>44250</v>
      </c>
      <c r="C198" s="13">
        <v>119.71</v>
      </c>
      <c r="D198" s="18">
        <f t="shared" si="16"/>
        <v>-1.6674880893707944E-2</v>
      </c>
      <c r="E198" s="15">
        <f t="shared" si="17"/>
        <v>-1.6674880893707944E-2</v>
      </c>
      <c r="F198" s="15" t="str">
        <f t="shared" si="18"/>
        <v/>
      </c>
      <c r="G198" s="15">
        <f>C198/MAX($C$6:C198)-1</f>
        <v>-2.197712418300668E-2</v>
      </c>
      <c r="I198" s="2"/>
    </row>
    <row r="199" spans="2:9" x14ac:dyDescent="0.25">
      <c r="B199" s="14">
        <v>44253</v>
      </c>
      <c r="C199" s="13">
        <v>117.53</v>
      </c>
      <c r="D199" s="18">
        <f t="shared" si="16"/>
        <v>-1.8210675799849585E-2</v>
      </c>
      <c r="E199" s="15">
        <f t="shared" si="17"/>
        <v>-1.8210675799849585E-2</v>
      </c>
      <c r="F199" s="15" t="str">
        <f t="shared" si="18"/>
        <v/>
      </c>
      <c r="G199" s="15">
        <f>C199/MAX($C$6:C199)-1</f>
        <v>-3.9787581699346486E-2</v>
      </c>
      <c r="I199" s="2"/>
    </row>
    <row r="200" spans="2:9" x14ac:dyDescent="0.25">
      <c r="B200" s="14">
        <v>44257</v>
      </c>
      <c r="C200" s="13">
        <v>120.24</v>
      </c>
      <c r="D200" s="18">
        <f t="shared" si="16"/>
        <v>2.3057942652939589E-2</v>
      </c>
      <c r="E200" s="15" t="str">
        <f t="shared" si="17"/>
        <v/>
      </c>
      <c r="F200" s="15">
        <f t="shared" si="18"/>
        <v>2.3057942652939589E-2</v>
      </c>
      <c r="G200" s="15">
        <f>C200/MAX($C$6:C200)-1</f>
        <v>-1.764705882352946E-2</v>
      </c>
      <c r="I200" s="2"/>
    </row>
    <row r="201" spans="2:9" x14ac:dyDescent="0.25">
      <c r="B201" s="14">
        <v>44264</v>
      </c>
      <c r="C201" s="13">
        <v>118.25</v>
      </c>
      <c r="D201" s="18">
        <f t="shared" ref="D201:D205" si="19">C201/C200-1</f>
        <v>-1.6550232867598047E-2</v>
      </c>
      <c r="E201" s="15">
        <f t="shared" ref="E201:E205" si="20">IF(D201&lt;0,D201,"")</f>
        <v>-1.6550232867598047E-2</v>
      </c>
      <c r="F201" s="15" t="str">
        <f t="shared" ref="F201:F205" si="21">IF(D201&gt;0,D201,"")</f>
        <v/>
      </c>
      <c r="G201" s="15">
        <f>C201/MAX($C$6:C201)-1</f>
        <v>-3.3905228758169925E-2</v>
      </c>
      <c r="I201" s="2"/>
    </row>
    <row r="202" spans="2:9" x14ac:dyDescent="0.25">
      <c r="B202" s="14">
        <v>44271</v>
      </c>
      <c r="C202" s="13">
        <v>118.97</v>
      </c>
      <c r="D202" s="18">
        <f t="shared" si="19"/>
        <v>6.0887949260042262E-3</v>
      </c>
      <c r="E202" s="15" t="str">
        <f t="shared" si="20"/>
        <v/>
      </c>
      <c r="F202" s="15">
        <f t="shared" si="21"/>
        <v>6.0887949260042262E-3</v>
      </c>
      <c r="G202" s="15">
        <f>C202/MAX($C$6:C202)-1</f>
        <v>-2.8022875816993476E-2</v>
      </c>
      <c r="I202" s="2"/>
    </row>
    <row r="203" spans="2:9" x14ac:dyDescent="0.25">
      <c r="B203" s="14">
        <v>44278</v>
      </c>
      <c r="C203" s="13">
        <v>118.06</v>
      </c>
      <c r="D203" s="18">
        <f t="shared" si="19"/>
        <v>-7.6489871396150377E-3</v>
      </c>
      <c r="E203" s="15">
        <f t="shared" si="20"/>
        <v>-7.6489871396150377E-3</v>
      </c>
      <c r="F203" s="15" t="str">
        <f t="shared" si="21"/>
        <v/>
      </c>
      <c r="G203" s="15">
        <f>C203/MAX($C$6:C203)-1</f>
        <v>-3.5457516339869266E-2</v>
      </c>
      <c r="I203" s="2"/>
    </row>
    <row r="204" spans="2:9" x14ac:dyDescent="0.25">
      <c r="B204" s="14">
        <v>44285</v>
      </c>
      <c r="C204" s="13">
        <v>117.71</v>
      </c>
      <c r="D204" s="18">
        <f t="shared" si="19"/>
        <v>-2.9645942740980091E-3</v>
      </c>
      <c r="E204" s="15">
        <f t="shared" si="20"/>
        <v>-2.9645942740980091E-3</v>
      </c>
      <c r="F204" s="15" t="str">
        <f t="shared" si="21"/>
        <v/>
      </c>
      <c r="G204" s="15">
        <f>C204/MAX($C$6:C204)-1</f>
        <v>-3.8316993464052373E-2</v>
      </c>
      <c r="I204" s="2"/>
    </row>
    <row r="205" spans="2:9" x14ac:dyDescent="0.25">
      <c r="B205" s="14">
        <v>44286</v>
      </c>
      <c r="C205" s="13">
        <v>118.08</v>
      </c>
      <c r="D205" s="18">
        <f t="shared" si="19"/>
        <v>3.1433183246962759E-3</v>
      </c>
      <c r="E205" s="15" t="str">
        <f t="shared" si="20"/>
        <v/>
      </c>
      <c r="F205" s="15">
        <f t="shared" si="21"/>
        <v>3.1433183246962759E-3</v>
      </c>
      <c r="G205" s="15">
        <f>C205/MAX($C$6:C205)-1</f>
        <v>-3.529411764705892E-2</v>
      </c>
      <c r="I205" s="2"/>
    </row>
    <row r="206" spans="2:9" x14ac:dyDescent="0.25">
      <c r="B206" s="14">
        <v>44292</v>
      </c>
      <c r="C206" s="13">
        <v>118.1</v>
      </c>
      <c r="D206" s="18">
        <f t="shared" ref="D206:D210" si="22">C206/C205-1</f>
        <v>1.6937669376693165E-4</v>
      </c>
      <c r="E206" s="15" t="str">
        <f t="shared" ref="E206:E210" si="23">IF(D206&lt;0,D206,"")</f>
        <v/>
      </c>
      <c r="F206" s="15">
        <f t="shared" ref="F206:F210" si="24">IF(D206&gt;0,D206,"")</f>
        <v>1.6937669376693165E-4</v>
      </c>
      <c r="G206" s="15">
        <f>C206/MAX($C$6:C206)-1</f>
        <v>-3.5130718954248463E-2</v>
      </c>
      <c r="I206" s="2"/>
    </row>
    <row r="207" spans="2:9" x14ac:dyDescent="0.25">
      <c r="B207" s="14">
        <v>44299</v>
      </c>
      <c r="C207" s="13">
        <v>116.05</v>
      </c>
      <c r="D207" s="18">
        <f t="shared" si="22"/>
        <v>-1.7358171041490289E-2</v>
      </c>
      <c r="E207" s="15">
        <f t="shared" si="23"/>
        <v>-1.7358171041490289E-2</v>
      </c>
      <c r="F207" s="15" t="str">
        <f t="shared" si="24"/>
        <v/>
      </c>
      <c r="G207" s="15">
        <f>C207/MAX($C$6:C207)-1</f>
        <v>-5.1879084967320299E-2</v>
      </c>
      <c r="I207" s="2"/>
    </row>
    <row r="208" spans="2:9" x14ac:dyDescent="0.25">
      <c r="B208" s="14">
        <v>44306</v>
      </c>
      <c r="C208" s="13">
        <v>116.06</v>
      </c>
      <c r="D208" s="18">
        <f t="shared" si="22"/>
        <v>8.6169754416332012E-5</v>
      </c>
      <c r="E208" s="15" t="str">
        <f t="shared" si="23"/>
        <v/>
      </c>
      <c r="F208" s="15">
        <f t="shared" si="24"/>
        <v>8.6169754416332012E-5</v>
      </c>
      <c r="G208" s="15">
        <f>C208/MAX($C$6:C208)-1</f>
        <v>-5.1797385620915071E-2</v>
      </c>
      <c r="I208" s="2"/>
    </row>
    <row r="209" spans="2:9" x14ac:dyDescent="0.25">
      <c r="B209" s="14">
        <v>44313</v>
      </c>
      <c r="C209" s="13">
        <v>116.2</v>
      </c>
      <c r="D209" s="18">
        <f t="shared" si="22"/>
        <v>1.2062726176116367E-3</v>
      </c>
      <c r="E209" s="15" t="str">
        <f t="shared" si="23"/>
        <v/>
      </c>
      <c r="F209" s="15">
        <f t="shared" si="24"/>
        <v>1.2062726176116367E-3</v>
      </c>
      <c r="G209" s="15">
        <f>C209/MAX($C$6:C209)-1</f>
        <v>-5.0653594771241872E-2</v>
      </c>
      <c r="I209" s="2"/>
    </row>
    <row r="210" spans="2:9" x14ac:dyDescent="0.25">
      <c r="B210" s="14">
        <v>44316</v>
      </c>
      <c r="C210" s="13">
        <v>116.24</v>
      </c>
      <c r="D210" s="18">
        <f t="shared" si="22"/>
        <v>3.4423407917372195E-4</v>
      </c>
      <c r="E210" s="15" t="str">
        <f t="shared" si="23"/>
        <v/>
      </c>
      <c r="F210" s="15">
        <f t="shared" si="24"/>
        <v>3.4423407917372195E-4</v>
      </c>
      <c r="G210" s="15">
        <f>C210/MAX($C$6:C210)-1</f>
        <v>-5.0326797385620958E-2</v>
      </c>
      <c r="I210" s="2"/>
    </row>
    <row r="211" spans="2:9" x14ac:dyDescent="0.25">
      <c r="B211" s="14">
        <v>44320</v>
      </c>
      <c r="C211" s="13">
        <v>116.56</v>
      </c>
      <c r="D211" s="18">
        <f t="shared" ref="D211:D215" si="25">C211/C210-1</f>
        <v>2.7529249827942248E-3</v>
      </c>
      <c r="E211" s="15" t="str">
        <f t="shared" ref="E211:E215" si="26">IF(D211&lt;0,D211,"")</f>
        <v/>
      </c>
      <c r="F211" s="15">
        <f t="shared" ref="F211:F215" si="27">IF(D211&gt;0,D211,"")</f>
        <v>2.7529249827942248E-3</v>
      </c>
      <c r="G211" s="15">
        <f>C211/MAX($C$6:C211)-1</f>
        <v>-4.7712418300653647E-2</v>
      </c>
      <c r="I211" s="2"/>
    </row>
    <row r="212" spans="2:9" x14ac:dyDescent="0.25">
      <c r="B212" s="14">
        <v>44327</v>
      </c>
      <c r="C212" s="13">
        <v>116.29</v>
      </c>
      <c r="D212" s="18">
        <f t="shared" si="25"/>
        <v>-2.3164035689773321E-3</v>
      </c>
      <c r="E212" s="15">
        <f t="shared" si="26"/>
        <v>-2.3164035689773321E-3</v>
      </c>
      <c r="F212" s="15" t="str">
        <f t="shared" si="27"/>
        <v/>
      </c>
      <c r="G212" s="15">
        <f>C212/MAX($C$6:C212)-1</f>
        <v>-4.9918300653594816E-2</v>
      </c>
      <c r="I212" s="2"/>
    </row>
    <row r="213" spans="2:9" x14ac:dyDescent="0.25">
      <c r="B213" s="14">
        <v>44334</v>
      </c>
      <c r="C213" s="13">
        <v>113.99</v>
      </c>
      <c r="D213" s="18">
        <f t="shared" si="25"/>
        <v>-1.9778140854759707E-2</v>
      </c>
      <c r="E213" s="15">
        <f t="shared" si="26"/>
        <v>-1.9778140854759707E-2</v>
      </c>
      <c r="F213" s="15" t="str">
        <f t="shared" si="27"/>
        <v/>
      </c>
      <c r="G213" s="15">
        <f>C213/MAX($C$6:C213)-1</f>
        <v>-6.8709150326797475E-2</v>
      </c>
      <c r="I213" s="2"/>
    </row>
    <row r="214" spans="2:9" x14ac:dyDescent="0.25">
      <c r="B214" s="14">
        <v>44341</v>
      </c>
      <c r="C214" s="13">
        <v>113.27</v>
      </c>
      <c r="D214" s="18">
        <f t="shared" si="25"/>
        <v>-6.3163435389068656E-3</v>
      </c>
      <c r="E214" s="15">
        <f t="shared" si="26"/>
        <v>-6.3163435389068656E-3</v>
      </c>
      <c r="F214" s="15" t="str">
        <f t="shared" si="27"/>
        <v/>
      </c>
      <c r="G214" s="15">
        <f>C214/MAX($C$6:C214)-1</f>
        <v>-7.4591503267973924E-2</v>
      </c>
      <c r="I214" s="2"/>
    </row>
    <row r="215" spans="2:9" x14ac:dyDescent="0.25">
      <c r="B215" s="14">
        <v>44347</v>
      </c>
      <c r="C215" s="13">
        <v>112.27</v>
      </c>
      <c r="D215" s="18">
        <f t="shared" si="25"/>
        <v>-8.8284629645978274E-3</v>
      </c>
      <c r="E215" s="15">
        <f t="shared" si="26"/>
        <v>-8.8284629645978274E-3</v>
      </c>
      <c r="F215" s="15" t="str">
        <f t="shared" si="27"/>
        <v/>
      </c>
      <c r="G215" s="15">
        <f>C215/MAX($C$6:C215)-1</f>
        <v>-8.2761437908496771E-2</v>
      </c>
      <c r="I215" s="2"/>
    </row>
    <row r="216" spans="2:9" x14ac:dyDescent="0.25">
      <c r="B216" s="14">
        <v>44348</v>
      </c>
      <c r="C216" s="13">
        <v>112.13</v>
      </c>
      <c r="D216" s="18">
        <f t="shared" ref="D216:D220" si="28">C216/C215-1</f>
        <v>-1.2469938541017633E-3</v>
      </c>
      <c r="E216" s="15">
        <f t="shared" ref="E216:E220" si="29">IF(D216&lt;0,D216,"")</f>
        <v>-1.2469938541017633E-3</v>
      </c>
      <c r="F216" s="15" t="str">
        <f t="shared" ref="F216:F220" si="30">IF(D216&gt;0,D216,"")</f>
        <v/>
      </c>
      <c r="G216" s="15">
        <f>C216/MAX($C$6:C216)-1</f>
        <v>-8.390522875816997E-2</v>
      </c>
      <c r="I216" s="2"/>
    </row>
    <row r="217" spans="2:9" x14ac:dyDescent="0.25">
      <c r="B217" s="14">
        <v>44355</v>
      </c>
      <c r="C217" s="13">
        <v>111.46</v>
      </c>
      <c r="D217" s="18">
        <f t="shared" si="28"/>
        <v>-5.9752073486132318E-3</v>
      </c>
      <c r="E217" s="15">
        <f t="shared" si="29"/>
        <v>-5.9752073486132318E-3</v>
      </c>
      <c r="F217" s="15" t="str">
        <f t="shared" si="30"/>
        <v/>
      </c>
      <c r="G217" s="15">
        <f>C217/MAX($C$6:C217)-1</f>
        <v>-8.9379084967320388E-2</v>
      </c>
      <c r="I217" s="2"/>
    </row>
    <row r="218" spans="2:9" x14ac:dyDescent="0.25">
      <c r="B218" s="14">
        <v>44362</v>
      </c>
      <c r="C218" s="13">
        <v>111.7</v>
      </c>
      <c r="D218" s="18">
        <f t="shared" si="28"/>
        <v>2.1532388300735672E-3</v>
      </c>
      <c r="E218" s="15" t="str">
        <f t="shared" si="29"/>
        <v/>
      </c>
      <c r="F218" s="15">
        <f t="shared" si="30"/>
        <v>2.1532388300735672E-3</v>
      </c>
      <c r="G218" s="15">
        <f>C218/MAX($C$6:C218)-1</f>
        <v>-8.7418300653594794E-2</v>
      </c>
      <c r="I218" s="2"/>
    </row>
    <row r="219" spans="2:9" x14ac:dyDescent="0.25">
      <c r="B219" s="14">
        <v>44369</v>
      </c>
      <c r="C219" s="13">
        <v>112.24</v>
      </c>
      <c r="D219" s="18">
        <f t="shared" si="28"/>
        <v>4.8343777976722624E-3</v>
      </c>
      <c r="E219" s="15" t="str">
        <f t="shared" si="29"/>
        <v/>
      </c>
      <c r="F219" s="15">
        <f t="shared" si="30"/>
        <v>4.8343777976722624E-3</v>
      </c>
      <c r="G219" s="15">
        <f>C219/MAX($C$6:C219)-1</f>
        <v>-8.3006535947712456E-2</v>
      </c>
      <c r="I219" s="2"/>
    </row>
    <row r="220" spans="2:9" x14ac:dyDescent="0.25">
      <c r="B220" s="14">
        <v>44376</v>
      </c>
      <c r="C220" s="13">
        <v>113.5</v>
      </c>
      <c r="D220" s="18">
        <f t="shared" si="28"/>
        <v>1.122594440484681E-2</v>
      </c>
      <c r="E220" s="15" t="str">
        <f t="shared" si="29"/>
        <v/>
      </c>
      <c r="F220" s="15">
        <f t="shared" si="30"/>
        <v>1.122594440484681E-2</v>
      </c>
      <c r="G220" s="15">
        <f>C220/MAX($C$6:C220)-1</f>
        <v>-7.271241830065367E-2</v>
      </c>
      <c r="I220" s="2"/>
    </row>
    <row r="221" spans="2:9" x14ac:dyDescent="0.25">
      <c r="B221" s="14">
        <v>44383</v>
      </c>
      <c r="C221" s="13">
        <v>112.89</v>
      </c>
      <c r="D221" s="18">
        <f t="shared" ref="D221:D225" si="31">C221/C220-1</f>
        <v>-5.3744493392070547E-3</v>
      </c>
      <c r="E221" s="15">
        <f t="shared" ref="E221:E225" si="32">IF(D221&lt;0,D221,"")</f>
        <v>-5.3744493392070547E-3</v>
      </c>
      <c r="F221" s="15" t="str">
        <f t="shared" ref="F221:F225" si="33">IF(D221&gt;0,D221,"")</f>
        <v/>
      </c>
      <c r="G221" s="15">
        <f>C221/MAX($C$6:C221)-1</f>
        <v>-7.7696078431372606E-2</v>
      </c>
      <c r="I221" s="2"/>
    </row>
    <row r="222" spans="2:9" x14ac:dyDescent="0.25">
      <c r="B222" s="14">
        <v>44390</v>
      </c>
      <c r="C222" s="13">
        <v>111.45</v>
      </c>
      <c r="D222" s="18">
        <f t="shared" si="31"/>
        <v>-1.2755779962795644E-2</v>
      </c>
      <c r="E222" s="15">
        <f t="shared" si="32"/>
        <v>-1.2755779962795644E-2</v>
      </c>
      <c r="F222" s="15" t="str">
        <f t="shared" si="33"/>
        <v/>
      </c>
      <c r="G222" s="15">
        <f>C222/MAX($C$6:C222)-1</f>
        <v>-8.9460784313725505E-2</v>
      </c>
      <c r="I222" s="2"/>
    </row>
    <row r="223" spans="2:9" x14ac:dyDescent="0.25">
      <c r="B223" s="14">
        <v>44397</v>
      </c>
      <c r="C223" s="13">
        <v>110.37</v>
      </c>
      <c r="D223" s="18">
        <f t="shared" si="31"/>
        <v>-9.6904441453566914E-3</v>
      </c>
      <c r="E223" s="15">
        <f t="shared" si="32"/>
        <v>-9.6904441453566914E-3</v>
      </c>
      <c r="F223" s="15" t="str">
        <f t="shared" si="33"/>
        <v/>
      </c>
      <c r="G223" s="15">
        <f>C223/MAX($C$6:C223)-1</f>
        <v>-9.828431372549018E-2</v>
      </c>
      <c r="I223" s="2"/>
    </row>
    <row r="224" spans="2:9" x14ac:dyDescent="0.25">
      <c r="B224" s="14">
        <v>44404</v>
      </c>
      <c r="C224" s="13">
        <v>113.65</v>
      </c>
      <c r="D224" s="18">
        <f t="shared" si="31"/>
        <v>2.9718220530941419E-2</v>
      </c>
      <c r="E224" s="15" t="str">
        <f t="shared" si="32"/>
        <v/>
      </c>
      <c r="F224" s="15">
        <f t="shared" si="33"/>
        <v>2.9718220530941419E-2</v>
      </c>
      <c r="G224" s="15">
        <f>C224/MAX($C$6:C224)-1</f>
        <v>-7.1486928104575131E-2</v>
      </c>
      <c r="I224" s="2"/>
    </row>
    <row r="225" spans="2:9" x14ac:dyDescent="0.25">
      <c r="B225" s="14">
        <v>44407</v>
      </c>
      <c r="C225" s="13">
        <v>113.9</v>
      </c>
      <c r="D225" s="18">
        <f t="shared" si="31"/>
        <v>2.1997360316761139E-3</v>
      </c>
      <c r="E225" s="15" t="str">
        <f t="shared" si="32"/>
        <v/>
      </c>
      <c r="F225" s="15">
        <f t="shared" si="33"/>
        <v>2.1997360316761139E-3</v>
      </c>
      <c r="G225" s="15">
        <f>C225/MAX($C$6:C225)-1</f>
        <v>-6.944444444444442E-2</v>
      </c>
      <c r="I225" s="2"/>
    </row>
    <row r="226" spans="2:9" x14ac:dyDescent="0.25">
      <c r="B226" s="14">
        <v>44411</v>
      </c>
      <c r="C226" s="13">
        <v>113.18</v>
      </c>
      <c r="D226" s="18">
        <f t="shared" ref="D226:D230" si="34">C226/C225-1</f>
        <v>-6.3213345039507818E-3</v>
      </c>
      <c r="E226" s="15">
        <f t="shared" ref="E226:E230" si="35">IF(D226&lt;0,D226,"")</f>
        <v>-6.3213345039507818E-3</v>
      </c>
      <c r="F226" s="15" t="str">
        <f t="shared" ref="F226:F230" si="36">IF(D226&gt;0,D226,"")</f>
        <v/>
      </c>
      <c r="G226" s="15">
        <f>C226/MAX($C$6:C226)-1</f>
        <v>-7.5326797385620869E-2</v>
      </c>
      <c r="I226" s="2"/>
    </row>
    <row r="227" spans="2:9" x14ac:dyDescent="0.25">
      <c r="B227" s="14">
        <v>44418</v>
      </c>
      <c r="C227" s="13">
        <v>112.5</v>
      </c>
      <c r="D227" s="18">
        <f t="shared" si="34"/>
        <v>-6.0081286446369564E-3</v>
      </c>
      <c r="E227" s="15">
        <f t="shared" si="35"/>
        <v>-6.0081286446369564E-3</v>
      </c>
      <c r="F227" s="15" t="str">
        <f t="shared" si="36"/>
        <v/>
      </c>
      <c r="G227" s="15">
        <f>C227/MAX($C$6:C227)-1</f>
        <v>-8.0882352941176516E-2</v>
      </c>
      <c r="I227" s="2"/>
    </row>
    <row r="228" spans="2:9" x14ac:dyDescent="0.25">
      <c r="B228" s="14">
        <v>44425</v>
      </c>
      <c r="C228" s="13">
        <v>112.85</v>
      </c>
      <c r="D228" s="18">
        <f t="shared" si="34"/>
        <v>3.1111111111110645E-3</v>
      </c>
      <c r="E228" s="15" t="str">
        <f t="shared" si="35"/>
        <v/>
      </c>
      <c r="F228" s="15">
        <f t="shared" si="36"/>
        <v>3.1111111111110645E-3</v>
      </c>
      <c r="G228" s="15">
        <f>C228/MAX($C$6:C228)-1</f>
        <v>-7.802287581699352E-2</v>
      </c>
      <c r="I228" s="2"/>
    </row>
    <row r="229" spans="2:9" x14ac:dyDescent="0.25">
      <c r="B229" s="14">
        <v>44432</v>
      </c>
      <c r="C229" s="13">
        <v>111.78</v>
      </c>
      <c r="D229" s="18">
        <f t="shared" si="34"/>
        <v>-9.481612760301239E-3</v>
      </c>
      <c r="E229" s="15">
        <f t="shared" si="35"/>
        <v>-9.481612760301239E-3</v>
      </c>
      <c r="F229" s="15" t="str">
        <f t="shared" si="36"/>
        <v/>
      </c>
      <c r="G229" s="15">
        <f>C229/MAX($C$6:C229)-1</f>
        <v>-8.6764705882352966E-2</v>
      </c>
      <c r="I229" s="2"/>
    </row>
    <row r="230" spans="2:9" x14ac:dyDescent="0.25">
      <c r="B230" s="14">
        <v>44439</v>
      </c>
      <c r="C230" s="13">
        <v>110.9</v>
      </c>
      <c r="D230" s="18">
        <f t="shared" si="34"/>
        <v>-7.8726069064233295E-3</v>
      </c>
      <c r="E230" s="15">
        <f t="shared" si="35"/>
        <v>-7.8726069064233295E-3</v>
      </c>
      <c r="F230" s="15" t="str">
        <f t="shared" si="36"/>
        <v/>
      </c>
      <c r="G230" s="15">
        <f>C230/MAX($C$6:C230)-1</f>
        <v>-9.3954248366013071E-2</v>
      </c>
      <c r="I230" s="2"/>
    </row>
    <row r="231" spans="2:9" x14ac:dyDescent="0.25">
      <c r="B231" s="14">
        <v>44446</v>
      </c>
      <c r="C231" s="13">
        <v>111.09</v>
      </c>
      <c r="D231" s="18">
        <f t="shared" ref="D231:D235" si="37">C231/C230-1</f>
        <v>1.7132551848511035E-3</v>
      </c>
      <c r="E231" s="15" t="str">
        <f t="shared" ref="E231:E235" si="38">IF(D231&lt;0,D231,"")</f>
        <v/>
      </c>
      <c r="F231" s="15">
        <f t="shared" ref="F231:F235" si="39">IF(D231&gt;0,D231,"")</f>
        <v>1.7132551848511035E-3</v>
      </c>
      <c r="G231" s="15">
        <f>C231/MAX($C$6:C231)-1</f>
        <v>-9.240196078431373E-2</v>
      </c>
      <c r="I231" s="2"/>
    </row>
    <row r="232" spans="2:9" x14ac:dyDescent="0.25">
      <c r="B232" s="14">
        <v>44453</v>
      </c>
      <c r="C232" s="13">
        <v>110.36</v>
      </c>
      <c r="D232" s="18">
        <f t="shared" si="37"/>
        <v>-6.5712485372221296E-3</v>
      </c>
      <c r="E232" s="15">
        <f t="shared" si="38"/>
        <v>-6.5712485372221296E-3</v>
      </c>
      <c r="F232" s="15" t="str">
        <f t="shared" si="39"/>
        <v/>
      </c>
      <c r="G232" s="15">
        <f>C232/MAX($C$6:C232)-1</f>
        <v>-9.8366013071895519E-2</v>
      </c>
      <c r="I232" s="2"/>
    </row>
    <row r="233" spans="2:9" x14ac:dyDescent="0.25">
      <c r="B233" s="14">
        <v>44460</v>
      </c>
      <c r="C233" s="13">
        <v>107.28</v>
      </c>
      <c r="D233" s="18">
        <f t="shared" si="37"/>
        <v>-2.7908662558898123E-2</v>
      </c>
      <c r="E233" s="15">
        <f t="shared" si="38"/>
        <v>-2.7908662558898123E-2</v>
      </c>
      <c r="F233" s="15" t="str">
        <f t="shared" si="39"/>
        <v/>
      </c>
      <c r="G233" s="15">
        <f>C233/MAX($C$6:C233)-1</f>
        <v>-0.12352941176470589</v>
      </c>
      <c r="I233" s="2"/>
    </row>
    <row r="234" spans="2:9" x14ac:dyDescent="0.25">
      <c r="B234" s="14">
        <v>44467</v>
      </c>
      <c r="C234" s="13">
        <v>106.78</v>
      </c>
      <c r="D234" s="18">
        <f t="shared" si="37"/>
        <v>-4.660700969425835E-3</v>
      </c>
      <c r="E234" s="15">
        <f t="shared" si="38"/>
        <v>-4.660700969425835E-3</v>
      </c>
      <c r="F234" s="15" t="str">
        <f t="shared" si="39"/>
        <v/>
      </c>
      <c r="G234" s="15">
        <f>C234/MAX($C$6:C234)-1</f>
        <v>-0.12761437908496731</v>
      </c>
      <c r="I234" s="2"/>
    </row>
    <row r="235" spans="2:9" x14ac:dyDescent="0.25">
      <c r="B235" s="14">
        <v>44469</v>
      </c>
      <c r="C235" s="13">
        <v>106.3</v>
      </c>
      <c r="D235" s="18">
        <f t="shared" si="37"/>
        <v>-4.4952238246862564E-3</v>
      </c>
      <c r="E235" s="15">
        <f t="shared" si="38"/>
        <v>-4.4952238246862564E-3</v>
      </c>
      <c r="F235" s="15" t="str">
        <f t="shared" si="39"/>
        <v/>
      </c>
      <c r="G235" s="15">
        <f>C235/MAX($C$6:C235)-1</f>
        <v>-0.13153594771241839</v>
      </c>
      <c r="I235" s="2"/>
    </row>
    <row r="236" spans="2:9" x14ac:dyDescent="0.25">
      <c r="B236" s="14">
        <v>44474</v>
      </c>
      <c r="C236" s="13">
        <v>109.48</v>
      </c>
      <c r="D236" s="18">
        <f t="shared" ref="D236:D239" si="40">C236/C235-1</f>
        <v>2.9915333960489177E-2</v>
      </c>
      <c r="E236" s="15" t="str">
        <f t="shared" ref="E236:E239" si="41">IF(D236&lt;0,D236,"")</f>
        <v/>
      </c>
      <c r="F236" s="15">
        <f t="shared" ref="F236:F239" si="42">IF(D236&gt;0,D236,"")</f>
        <v>2.9915333960489177E-2</v>
      </c>
      <c r="G236" s="15">
        <f>C236/MAX($C$6:C236)-1</f>
        <v>-0.10555555555555551</v>
      </c>
      <c r="I236" s="2"/>
    </row>
    <row r="237" spans="2:9" x14ac:dyDescent="0.25">
      <c r="B237" s="14">
        <v>44481</v>
      </c>
      <c r="C237" s="13">
        <v>110.97</v>
      </c>
      <c r="D237" s="18">
        <f t="shared" si="40"/>
        <v>1.3609791742783983E-2</v>
      </c>
      <c r="E237" s="15" t="str">
        <f t="shared" si="41"/>
        <v/>
      </c>
      <c r="F237" s="15">
        <f t="shared" si="42"/>
        <v>1.3609791742783983E-2</v>
      </c>
      <c r="G237" s="15">
        <f>C237/MAX($C$6:C237)-1</f>
        <v>-9.3382352941176472E-2</v>
      </c>
      <c r="I237" s="2"/>
    </row>
    <row r="238" spans="2:9" x14ac:dyDescent="0.25">
      <c r="B238" s="14">
        <v>44488</v>
      </c>
      <c r="C238" s="13">
        <v>109</v>
      </c>
      <c r="D238" s="18">
        <f t="shared" si="40"/>
        <v>-1.7752545733081049E-2</v>
      </c>
      <c r="E238" s="15">
        <f t="shared" si="41"/>
        <v>-1.7752545733081049E-2</v>
      </c>
      <c r="F238" s="15" t="str">
        <f t="shared" si="42"/>
        <v/>
      </c>
      <c r="G238" s="15">
        <f>C238/MAX($C$6:C238)-1</f>
        <v>-0.10947712418300659</v>
      </c>
      <c r="I238" s="2"/>
    </row>
    <row r="239" spans="2:9" x14ac:dyDescent="0.25">
      <c r="B239" s="14">
        <v>44495</v>
      </c>
      <c r="C239" s="13">
        <v>108.73</v>
      </c>
      <c r="D239" s="18">
        <f t="shared" si="40"/>
        <v>-2.4770642201834558E-3</v>
      </c>
      <c r="E239" s="15">
        <f t="shared" si="41"/>
        <v>-2.4770642201834558E-3</v>
      </c>
      <c r="F239" s="15" t="str">
        <f t="shared" si="42"/>
        <v/>
      </c>
      <c r="G239" s="15">
        <f>C239/MAX($C$6:C239)-1</f>
        <v>-0.11168300653594776</v>
      </c>
      <c r="I239" s="2"/>
    </row>
    <row r="240" spans="2:9" x14ac:dyDescent="0.25">
      <c r="B240" s="14">
        <v>44498</v>
      </c>
      <c r="C240" s="13">
        <v>105.18</v>
      </c>
      <c r="D240" s="18">
        <f t="shared" ref="D240" si="43">C240/C239-1</f>
        <v>-3.2649682700266691E-2</v>
      </c>
      <c r="E240" s="15">
        <f t="shared" ref="E240" si="44">IF(D240&lt;0,D240,"")</f>
        <v>-3.2649682700266691E-2</v>
      </c>
      <c r="F240" s="15" t="str">
        <f t="shared" ref="F240" si="45">IF(D240&gt;0,D240,"")</f>
        <v/>
      </c>
      <c r="G240" s="15">
        <f>C240/MAX($C$6:C240)-1</f>
        <v>-0.14068627450980387</v>
      </c>
      <c r="I240" s="2"/>
    </row>
    <row r="241" spans="2:9" x14ac:dyDescent="0.25">
      <c r="B241" s="14">
        <v>44502</v>
      </c>
      <c r="C241" s="13">
        <v>105.11</v>
      </c>
      <c r="D241" s="18">
        <f t="shared" ref="D241:D244" si="46">C241/C240-1</f>
        <v>-6.6552576535472419E-4</v>
      </c>
      <c r="E241" s="15">
        <f t="shared" ref="E241:E244" si="47">IF(D241&lt;0,D241,"")</f>
        <v>-6.6552576535472419E-4</v>
      </c>
      <c r="F241" s="15" t="str">
        <f t="shared" ref="F241:F244" si="48">IF(D241&gt;0,D241,"")</f>
        <v/>
      </c>
      <c r="G241" s="15">
        <f>C241/MAX($C$6:C241)-1</f>
        <v>-0.14125816993464058</v>
      </c>
      <c r="I241" s="2"/>
    </row>
    <row r="242" spans="2:9" x14ac:dyDescent="0.25">
      <c r="B242" s="14">
        <v>44509</v>
      </c>
      <c r="C242" s="13">
        <v>106.43</v>
      </c>
      <c r="D242" s="18">
        <f t="shared" si="46"/>
        <v>1.2558272286176564E-2</v>
      </c>
      <c r="E242" s="15" t="str">
        <f t="shared" si="47"/>
        <v/>
      </c>
      <c r="F242" s="15">
        <f t="shared" si="48"/>
        <v>1.2558272286176564E-2</v>
      </c>
      <c r="G242" s="15">
        <f>C242/MAX($C$6:C242)-1</f>
        <v>-0.13047385620915031</v>
      </c>
      <c r="I242" s="2"/>
    </row>
    <row r="243" spans="2:9" x14ac:dyDescent="0.25">
      <c r="B243" s="14">
        <v>44516</v>
      </c>
      <c r="C243" s="13">
        <v>103.57</v>
      </c>
      <c r="D243" s="18">
        <f t="shared" si="46"/>
        <v>-2.6872122521845454E-2</v>
      </c>
      <c r="E243" s="15">
        <f t="shared" si="47"/>
        <v>-2.6872122521845454E-2</v>
      </c>
      <c r="F243" s="15" t="str">
        <f t="shared" si="48"/>
        <v/>
      </c>
      <c r="G243" s="15">
        <f>C243/MAX($C$6:C243)-1</f>
        <v>-0.15383986928104587</v>
      </c>
      <c r="I243" s="2"/>
    </row>
    <row r="244" spans="2:9" x14ac:dyDescent="0.25">
      <c r="B244" s="14">
        <v>44530</v>
      </c>
      <c r="C244" s="13">
        <v>103.78</v>
      </c>
      <c r="D244" s="18">
        <f t="shared" si="46"/>
        <v>2.0276141739887787E-3</v>
      </c>
      <c r="E244" s="15" t="str">
        <f t="shared" si="47"/>
        <v/>
      </c>
      <c r="F244" s="15">
        <f t="shared" si="48"/>
        <v>2.0276141739887787E-3</v>
      </c>
      <c r="G244" s="15">
        <f>C244/MAX($C$6:C244)-1</f>
        <v>-0.15212418300653596</v>
      </c>
      <c r="I244" s="2"/>
    </row>
    <row r="245" spans="2:9" x14ac:dyDescent="0.25">
      <c r="B245" s="14">
        <v>44537</v>
      </c>
      <c r="C245" s="13">
        <v>105.35</v>
      </c>
      <c r="D245" s="18">
        <f t="shared" ref="D245:D249" si="49">C245/C244-1</f>
        <v>1.5128155714010383E-2</v>
      </c>
      <c r="E245" s="15" t="str">
        <f t="shared" ref="E245:E249" si="50">IF(D245&lt;0,D245,"")</f>
        <v/>
      </c>
      <c r="F245" s="15">
        <f t="shared" ref="F245:F249" si="51">IF(D245&gt;0,D245,"")</f>
        <v>1.5128155714010383E-2</v>
      </c>
      <c r="G245" s="15">
        <f>C245/MAX($C$6:C245)-1</f>
        <v>-0.13929738562091509</v>
      </c>
      <c r="I245" s="2"/>
    </row>
    <row r="246" spans="2:9" x14ac:dyDescent="0.25">
      <c r="B246" s="14">
        <v>44544</v>
      </c>
      <c r="C246" s="13">
        <v>105.95</v>
      </c>
      <c r="D246" s="18">
        <f t="shared" si="49"/>
        <v>5.6953013763645366E-3</v>
      </c>
      <c r="E246" s="15" t="str">
        <f t="shared" si="50"/>
        <v/>
      </c>
      <c r="F246" s="15">
        <f t="shared" si="51"/>
        <v>5.6953013763645366E-3</v>
      </c>
      <c r="G246" s="15">
        <f>C246/MAX($C$6:C246)-1</f>
        <v>-0.13439542483660127</v>
      </c>
      <c r="I246" s="2"/>
    </row>
    <row r="247" spans="2:9" x14ac:dyDescent="0.25">
      <c r="B247" s="14">
        <v>44551</v>
      </c>
      <c r="C247" s="13">
        <v>106.4</v>
      </c>
      <c r="D247" s="18">
        <f t="shared" si="49"/>
        <v>4.2472864558753542E-3</v>
      </c>
      <c r="E247" s="15" t="str">
        <f t="shared" si="50"/>
        <v/>
      </c>
      <c r="F247" s="15">
        <f t="shared" si="51"/>
        <v>4.2472864558753542E-3</v>
      </c>
      <c r="G247" s="15">
        <f>C247/MAX($C$6:C247)-1</f>
        <v>-0.13071895424836599</v>
      </c>
      <c r="I247" s="2"/>
    </row>
    <row r="248" spans="2:9" x14ac:dyDescent="0.25">
      <c r="B248" s="14">
        <v>44558</v>
      </c>
      <c r="C248" s="13">
        <v>107.28</v>
      </c>
      <c r="D248" s="18">
        <f t="shared" si="49"/>
        <v>8.2706766917293173E-3</v>
      </c>
      <c r="E248" s="15" t="str">
        <f t="shared" si="50"/>
        <v/>
      </c>
      <c r="F248" s="15">
        <f t="shared" si="51"/>
        <v>8.2706766917293173E-3</v>
      </c>
      <c r="G248" s="15">
        <f>C248/MAX($C$6:C248)-1</f>
        <v>-0.12352941176470589</v>
      </c>
      <c r="I248" s="2"/>
    </row>
    <row r="249" spans="2:9" x14ac:dyDescent="0.25">
      <c r="B249" s="14">
        <v>44561</v>
      </c>
      <c r="C249" s="13">
        <v>108.62</v>
      </c>
      <c r="D249" s="18">
        <f t="shared" si="49"/>
        <v>1.2490678598061189E-2</v>
      </c>
      <c r="E249" s="15" t="str">
        <f t="shared" si="50"/>
        <v/>
      </c>
      <c r="F249" s="15">
        <f t="shared" si="51"/>
        <v>1.2490678598061189E-2</v>
      </c>
      <c r="G249" s="15">
        <f>C249/MAX($C$6:C249)-1</f>
        <v>-0.11258169934640527</v>
      </c>
      <c r="I249" s="2"/>
    </row>
    <row r="250" spans="2:9" x14ac:dyDescent="0.25">
      <c r="B250" s="14">
        <v>44565</v>
      </c>
      <c r="C250" s="13">
        <v>108.29</v>
      </c>
      <c r="D250" s="18">
        <f t="shared" ref="D250:D254" si="52">C250/C249-1</f>
        <v>-3.0381145277112998E-3</v>
      </c>
      <c r="E250" s="15">
        <f t="shared" ref="E250:E254" si="53">IF(D250&lt;0,D250,"")</f>
        <v>-3.0381145277112998E-3</v>
      </c>
      <c r="F250" s="15" t="str">
        <f t="shared" ref="F250:F254" si="54">IF(D250&gt;0,D250,"")</f>
        <v/>
      </c>
      <c r="G250" s="15">
        <f>C250/MAX($C$6:C250)-1</f>
        <v>-0.11527777777777781</v>
      </c>
      <c r="I250" s="2"/>
    </row>
    <row r="251" spans="2:9" x14ac:dyDescent="0.25">
      <c r="B251" s="14">
        <v>44572</v>
      </c>
      <c r="C251" s="13">
        <v>108.47</v>
      </c>
      <c r="D251" s="18">
        <f t="shared" si="52"/>
        <v>1.662203342875479E-3</v>
      </c>
      <c r="E251" s="15" t="str">
        <f t="shared" si="53"/>
        <v/>
      </c>
      <c r="F251" s="15">
        <f t="shared" si="54"/>
        <v>1.662203342875479E-3</v>
      </c>
      <c r="G251" s="15">
        <f>C251/MAX($C$6:C251)-1</f>
        <v>-0.1138071895424837</v>
      </c>
      <c r="I251" s="2"/>
    </row>
    <row r="252" spans="2:9" x14ac:dyDescent="0.25">
      <c r="B252" s="14">
        <v>44579</v>
      </c>
      <c r="C252" s="13">
        <v>107.98</v>
      </c>
      <c r="D252" s="18">
        <f t="shared" si="52"/>
        <v>-4.5173780768875682E-3</v>
      </c>
      <c r="E252" s="15">
        <f t="shared" si="53"/>
        <v>-4.5173780768875682E-3</v>
      </c>
      <c r="F252" s="15" t="str">
        <f t="shared" si="54"/>
        <v/>
      </c>
      <c r="G252" s="15">
        <f>C252/MAX($C$6:C252)-1</f>
        <v>-0.11781045751633989</v>
      </c>
      <c r="I252" s="2"/>
    </row>
    <row r="253" spans="2:9" x14ac:dyDescent="0.25">
      <c r="B253" s="14">
        <v>44586</v>
      </c>
      <c r="C253" s="13">
        <v>106.86</v>
      </c>
      <c r="D253" s="18">
        <f t="shared" si="52"/>
        <v>-1.0372291165030578E-2</v>
      </c>
      <c r="E253" s="15">
        <f t="shared" si="53"/>
        <v>-1.0372291165030578E-2</v>
      </c>
      <c r="F253" s="15" t="str">
        <f t="shared" si="54"/>
        <v/>
      </c>
      <c r="G253" s="15">
        <f>C253/MAX($C$6:C253)-1</f>
        <v>-0.12696078431372548</v>
      </c>
      <c r="I253" s="2"/>
    </row>
    <row r="254" spans="2:9" x14ac:dyDescent="0.25">
      <c r="B254" s="14">
        <v>44592</v>
      </c>
      <c r="C254" s="13">
        <v>104.17</v>
      </c>
      <c r="D254" s="18">
        <f t="shared" si="52"/>
        <v>-2.5173123713269629E-2</v>
      </c>
      <c r="E254" s="15">
        <f t="shared" si="53"/>
        <v>-2.5173123713269629E-2</v>
      </c>
      <c r="F254" s="15" t="str">
        <f t="shared" si="54"/>
        <v/>
      </c>
      <c r="G254" s="15">
        <f>C254/MAX($C$6:C254)-1</f>
        <v>-0.14893790849673205</v>
      </c>
      <c r="I254" s="2"/>
    </row>
    <row r="255" spans="2:9" x14ac:dyDescent="0.25">
      <c r="B255" s="14">
        <v>44593</v>
      </c>
      <c r="C255" s="13">
        <v>104.66</v>
      </c>
      <c r="D255" s="18">
        <f t="shared" ref="D255:D259" si="55">C255/C254-1</f>
        <v>4.7038494768167904E-3</v>
      </c>
      <c r="E255" s="15" t="str">
        <f t="shared" ref="E255:E259" si="56">IF(D255&lt;0,D255,"")</f>
        <v/>
      </c>
      <c r="F255" s="15">
        <f t="shared" ref="F255:F259" si="57">IF(D255&gt;0,D255,"")</f>
        <v>4.7038494768167904E-3</v>
      </c>
      <c r="G255" s="15">
        <f>C255/MAX($C$6:C255)-1</f>
        <v>-0.14493464052287586</v>
      </c>
      <c r="I255" s="2"/>
    </row>
    <row r="256" spans="2:9" x14ac:dyDescent="0.25">
      <c r="B256" s="14">
        <v>44600</v>
      </c>
      <c r="C256" s="13">
        <v>102.56</v>
      </c>
      <c r="D256" s="18">
        <f t="shared" si="55"/>
        <v>-2.0064972291228722E-2</v>
      </c>
      <c r="E256" s="15">
        <f t="shared" si="56"/>
        <v>-2.0064972291228722E-2</v>
      </c>
      <c r="F256" s="15" t="str">
        <f t="shared" si="57"/>
        <v/>
      </c>
      <c r="G256" s="15">
        <f>C256/MAX($C$6:C256)-1</f>
        <v>-0.16209150326797384</v>
      </c>
      <c r="I256" s="2"/>
    </row>
    <row r="257" spans="2:9" x14ac:dyDescent="0.25">
      <c r="B257" s="14">
        <v>44607</v>
      </c>
      <c r="C257" s="13">
        <v>98.59</v>
      </c>
      <c r="D257" s="18">
        <f t="shared" si="55"/>
        <v>-3.8709048361934451E-2</v>
      </c>
      <c r="E257" s="15">
        <f t="shared" si="56"/>
        <v>-3.8709048361934451E-2</v>
      </c>
      <c r="F257" s="15" t="str">
        <f t="shared" si="57"/>
        <v/>
      </c>
      <c r="G257" s="15">
        <f>C257/MAX($C$6:C257)-1</f>
        <v>-0.19452614379084965</v>
      </c>
      <c r="I257" s="2"/>
    </row>
    <row r="258" spans="2:9" x14ac:dyDescent="0.25">
      <c r="B258" s="14">
        <v>44614</v>
      </c>
      <c r="C258" s="13">
        <v>98.45</v>
      </c>
      <c r="D258" s="18">
        <f t="shared" si="55"/>
        <v>-1.4200223146363378E-3</v>
      </c>
      <c r="E258" s="15">
        <f t="shared" si="56"/>
        <v>-1.4200223146363378E-3</v>
      </c>
      <c r="F258" s="15" t="str">
        <f t="shared" si="57"/>
        <v/>
      </c>
      <c r="G258" s="15">
        <f>C258/MAX($C$6:C258)-1</f>
        <v>-0.19566993464052285</v>
      </c>
      <c r="I258" s="2"/>
    </row>
    <row r="259" spans="2:9" x14ac:dyDescent="0.25">
      <c r="B259" s="14">
        <v>44620</v>
      </c>
      <c r="C259" s="13">
        <v>98.75</v>
      </c>
      <c r="D259" s="18">
        <f t="shared" si="55"/>
        <v>3.0472320975114542E-3</v>
      </c>
      <c r="E259" s="15" t="str">
        <f t="shared" si="56"/>
        <v/>
      </c>
      <c r="F259" s="15">
        <f t="shared" si="57"/>
        <v>3.0472320975114542E-3</v>
      </c>
      <c r="G259" s="15">
        <f>C259/MAX($C$6:C259)-1</f>
        <v>-0.1932189542483661</v>
      </c>
      <c r="I259" s="2"/>
    </row>
    <row r="260" spans="2:9" x14ac:dyDescent="0.25">
      <c r="B260" s="14">
        <v>44621</v>
      </c>
      <c r="C260" s="13">
        <v>98.84</v>
      </c>
      <c r="D260" s="18">
        <f t="shared" ref="D260:D265" si="58">C260/C259-1</f>
        <v>9.1139240506321606E-4</v>
      </c>
      <c r="E260" s="15" t="str">
        <f t="shared" ref="E260:E265" si="59">IF(D260&lt;0,D260,"")</f>
        <v/>
      </c>
      <c r="F260" s="15">
        <f t="shared" ref="F260:F265" si="60">IF(D260&gt;0,D260,"")</f>
        <v>9.1139240506321606E-4</v>
      </c>
      <c r="G260" s="15">
        <f>C260/MAX($C$6:C260)-1</f>
        <v>-0.19248366013071894</v>
      </c>
      <c r="I260" s="2"/>
    </row>
    <row r="261" spans="2:9" x14ac:dyDescent="0.25">
      <c r="B261" s="14">
        <v>44628</v>
      </c>
      <c r="C261" s="13">
        <v>99.58</v>
      </c>
      <c r="D261" s="18">
        <f t="shared" si="58"/>
        <v>7.4868474301901244E-3</v>
      </c>
      <c r="E261" s="15" t="str">
        <f t="shared" si="59"/>
        <v/>
      </c>
      <c r="F261" s="15">
        <f t="shared" si="60"/>
        <v>7.4868474301901244E-3</v>
      </c>
      <c r="G261" s="15">
        <f>C261/MAX($C$6:C261)-1</f>
        <v>-0.18643790849673203</v>
      </c>
      <c r="I261" s="2"/>
    </row>
    <row r="262" spans="2:9" x14ac:dyDescent="0.25">
      <c r="B262" s="14">
        <v>44631</v>
      </c>
      <c r="C262" s="13">
        <v>99.52</v>
      </c>
      <c r="D262" s="18">
        <f t="shared" si="58"/>
        <v>-6.0253062864035201E-4</v>
      </c>
      <c r="E262" s="15">
        <f t="shared" si="59"/>
        <v>-6.0253062864035201E-4</v>
      </c>
      <c r="F262" s="15" t="str">
        <f t="shared" si="60"/>
        <v/>
      </c>
      <c r="G262" s="15">
        <f>C262/MAX($C$6:C262)-1</f>
        <v>-0.18692810457516351</v>
      </c>
      <c r="I262" s="2"/>
    </row>
    <row r="263" spans="2:9" x14ac:dyDescent="0.25">
      <c r="B263" s="14">
        <v>44642</v>
      </c>
      <c r="C263" s="13">
        <v>102.8</v>
      </c>
      <c r="D263" s="18">
        <f t="shared" si="58"/>
        <v>3.2958199356913243E-2</v>
      </c>
      <c r="E263" s="15" t="str">
        <f t="shared" si="59"/>
        <v/>
      </c>
      <c r="F263" s="15">
        <f t="shared" si="60"/>
        <v>3.2958199356913243E-2</v>
      </c>
      <c r="G263" s="15">
        <f>C263/MAX($C$6:C263)-1</f>
        <v>-0.16013071895424846</v>
      </c>
      <c r="I263" s="2"/>
    </row>
    <row r="264" spans="2:9" x14ac:dyDescent="0.25">
      <c r="B264" s="14">
        <v>44649</v>
      </c>
      <c r="C264" s="13">
        <v>102.82</v>
      </c>
      <c r="D264" s="18">
        <f t="shared" si="58"/>
        <v>1.9455252918287869E-4</v>
      </c>
      <c r="E264" s="15" t="str">
        <f t="shared" si="59"/>
        <v/>
      </c>
      <c r="F264" s="15">
        <f t="shared" si="60"/>
        <v>1.9455252918287869E-4</v>
      </c>
      <c r="G264" s="15">
        <f>C264/MAX($C$6:C264)-1</f>
        <v>-0.15996732026143801</v>
      </c>
      <c r="I264" s="2"/>
    </row>
    <row r="265" spans="2:9" x14ac:dyDescent="0.25">
      <c r="B265" s="14">
        <v>44651</v>
      </c>
      <c r="C265" s="13">
        <v>102.24</v>
      </c>
      <c r="D265" s="18">
        <f t="shared" si="58"/>
        <v>-5.6409258899047243E-3</v>
      </c>
      <c r="E265" s="15">
        <f t="shared" si="59"/>
        <v>-5.6409258899047243E-3</v>
      </c>
      <c r="F265" s="15" t="str">
        <f t="shared" si="60"/>
        <v/>
      </c>
      <c r="G265" s="15">
        <f>C265/MAX($C$6:C265)-1</f>
        <v>-0.16470588235294126</v>
      </c>
      <c r="I265" s="2"/>
    </row>
    <row r="266" spans="2:9" x14ac:dyDescent="0.25">
      <c r="B266" s="14">
        <v>44656</v>
      </c>
      <c r="C266" s="13">
        <v>102.48</v>
      </c>
      <c r="D266" s="18">
        <f t="shared" ref="D266:D270" si="61">C266/C265-1</f>
        <v>2.3474178403757318E-3</v>
      </c>
      <c r="E266" s="15" t="str">
        <f t="shared" ref="E266:E270" si="62">IF(D266&lt;0,D266,"")</f>
        <v/>
      </c>
      <c r="F266" s="15">
        <f t="shared" ref="F266:F270" si="63">IF(D266&gt;0,D266,"")</f>
        <v>2.3474178403757318E-3</v>
      </c>
      <c r="G266" s="15">
        <f>C266/MAX($C$6:C266)-1</f>
        <v>-0.16274509803921566</v>
      </c>
      <c r="I266" s="2"/>
    </row>
    <row r="267" spans="2:9" x14ac:dyDescent="0.25">
      <c r="B267" s="14">
        <v>44663</v>
      </c>
      <c r="C267" s="13">
        <v>105.24</v>
      </c>
      <c r="D267" s="18">
        <f t="shared" si="61"/>
        <v>2.6932084309133408E-2</v>
      </c>
      <c r="E267" s="15" t="str">
        <f t="shared" si="62"/>
        <v/>
      </c>
      <c r="F267" s="15">
        <f t="shared" si="63"/>
        <v>2.6932084309133408E-2</v>
      </c>
      <c r="G267" s="15">
        <f>C267/MAX($C$6:C267)-1</f>
        <v>-0.14019607843137261</v>
      </c>
      <c r="I267" s="2"/>
    </row>
    <row r="268" spans="2:9" x14ac:dyDescent="0.25">
      <c r="B268" s="14">
        <v>44670</v>
      </c>
      <c r="C268" s="13">
        <v>108.76</v>
      </c>
      <c r="D268" s="18">
        <f t="shared" si="61"/>
        <v>3.3447358418852158E-2</v>
      </c>
      <c r="E268" s="15" t="str">
        <f t="shared" si="62"/>
        <v/>
      </c>
      <c r="F268" s="15">
        <f t="shared" si="63"/>
        <v>3.3447358418852158E-2</v>
      </c>
      <c r="G268" s="15">
        <f>C268/MAX($C$6:C268)-1</f>
        <v>-0.11143790849673207</v>
      </c>
      <c r="I268" s="2"/>
    </row>
    <row r="269" spans="2:9" x14ac:dyDescent="0.25">
      <c r="B269" s="14">
        <v>44677</v>
      </c>
      <c r="C269" s="13">
        <v>99.23</v>
      </c>
      <c r="D269" s="18">
        <f t="shared" si="61"/>
        <v>-8.762412651710183E-2</v>
      </c>
      <c r="E269" s="15">
        <f t="shared" si="62"/>
        <v>-8.762412651710183E-2</v>
      </c>
      <c r="F269" s="15" t="str">
        <f t="shared" si="63"/>
        <v/>
      </c>
      <c r="G269" s="15">
        <f>C269/MAX($C$6:C269)-1</f>
        <v>-0.18929738562091503</v>
      </c>
      <c r="I269" s="2"/>
    </row>
    <row r="270" spans="2:9" x14ac:dyDescent="0.25">
      <c r="B270" s="14">
        <v>44681</v>
      </c>
      <c r="C270" s="13">
        <v>101.29</v>
      </c>
      <c r="D270" s="18">
        <f t="shared" si="61"/>
        <v>2.075985085155696E-2</v>
      </c>
      <c r="E270" s="15" t="str">
        <f t="shared" si="62"/>
        <v/>
      </c>
      <c r="F270" s="15">
        <f t="shared" si="63"/>
        <v>2.075985085155696E-2</v>
      </c>
      <c r="G270" s="15">
        <f>C270/MAX($C$6:C270)-1</f>
        <v>-0.17246732026143785</v>
      </c>
      <c r="I270" s="2"/>
    </row>
    <row r="271" spans="2:9" x14ac:dyDescent="0.25">
      <c r="B271" s="14">
        <v>44684</v>
      </c>
      <c r="C271" s="13">
        <v>101.01</v>
      </c>
      <c r="D271" s="18">
        <f t="shared" ref="D271:D275" si="64">C271/C270-1</f>
        <v>-2.7643400138217533E-3</v>
      </c>
      <c r="E271" s="15">
        <f t="shared" ref="E271:E275" si="65">IF(D271&lt;0,D271,"")</f>
        <v>-2.7643400138217533E-3</v>
      </c>
      <c r="F271" s="15" t="str">
        <f t="shared" ref="F271:F275" si="66">IF(D271&gt;0,D271,"")</f>
        <v/>
      </c>
      <c r="G271" s="15">
        <f>C271/MAX($C$6:C271)-1</f>
        <v>-0.17475490196078436</v>
      </c>
      <c r="I271" s="2"/>
    </row>
    <row r="272" spans="2:9" x14ac:dyDescent="0.25">
      <c r="B272" s="14">
        <v>44691</v>
      </c>
      <c r="C272" s="13">
        <v>94.48</v>
      </c>
      <c r="D272" s="18">
        <f t="shared" si="64"/>
        <v>-6.46470646470646E-2</v>
      </c>
      <c r="E272" s="15">
        <f t="shared" si="65"/>
        <v>-6.46470646470646E-2</v>
      </c>
      <c r="F272" s="15" t="str">
        <f t="shared" si="66"/>
        <v/>
      </c>
      <c r="G272" s="15">
        <f>C272/MAX($C$6:C272)-1</f>
        <v>-0.22810457516339866</v>
      </c>
      <c r="I272" s="2"/>
    </row>
    <row r="273" spans="2:9" x14ac:dyDescent="0.25">
      <c r="B273" s="14">
        <v>44698</v>
      </c>
      <c r="C273" s="13">
        <v>96.13</v>
      </c>
      <c r="D273" s="18">
        <f t="shared" si="64"/>
        <v>1.7464013547840773E-2</v>
      </c>
      <c r="E273" s="15" t="str">
        <f t="shared" si="65"/>
        <v/>
      </c>
      <c r="F273" s="15">
        <f t="shared" si="66"/>
        <v>1.7464013547840773E-2</v>
      </c>
      <c r="G273" s="15">
        <f>C273/MAX($C$6:C273)-1</f>
        <v>-0.21462418300653607</v>
      </c>
      <c r="I273" s="2"/>
    </row>
    <row r="274" spans="2:9" x14ac:dyDescent="0.25">
      <c r="B274" s="14">
        <v>44705</v>
      </c>
      <c r="C274" s="13">
        <v>93.93</v>
      </c>
      <c r="D274" s="18">
        <f t="shared" si="64"/>
        <v>-2.2885675647560499E-2</v>
      </c>
      <c r="E274" s="15">
        <f t="shared" si="65"/>
        <v>-2.2885675647560499E-2</v>
      </c>
      <c r="F274" s="15" t="str">
        <f t="shared" si="66"/>
        <v/>
      </c>
      <c r="G274" s="15">
        <f>C274/MAX($C$6:C274)-1</f>
        <v>-0.23259803921568623</v>
      </c>
      <c r="I274" s="2"/>
    </row>
    <row r="275" spans="2:9" x14ac:dyDescent="0.25">
      <c r="B275" s="14">
        <v>44712</v>
      </c>
      <c r="C275" s="13">
        <v>97.29</v>
      </c>
      <c r="D275" s="18">
        <f t="shared" si="64"/>
        <v>3.5771319067390506E-2</v>
      </c>
      <c r="E275" s="15" t="str">
        <f t="shared" si="65"/>
        <v/>
      </c>
      <c r="F275" s="15">
        <f t="shared" si="66"/>
        <v>3.5771319067390506E-2</v>
      </c>
      <c r="G275" s="15">
        <f>C275/MAX($C$6:C275)-1</f>
        <v>-0.20514705882352935</v>
      </c>
      <c r="I275" s="2"/>
    </row>
    <row r="276" spans="2:9" x14ac:dyDescent="0.25">
      <c r="B276" s="14">
        <v>44719</v>
      </c>
      <c r="C276" s="13">
        <v>97.19</v>
      </c>
      <c r="D276" s="18">
        <f t="shared" ref="D276:D280" si="67">C276/C275-1</f>
        <v>-1.02785486689283E-3</v>
      </c>
      <c r="E276" s="15">
        <f t="shared" ref="E276:E280" si="68">IF(D276&lt;0,D276,"")</f>
        <v>-1.02785486689283E-3</v>
      </c>
      <c r="F276" s="15" t="str">
        <f t="shared" ref="F276:F280" si="69">IF(D276&gt;0,D276,"")</f>
        <v/>
      </c>
      <c r="G276" s="15">
        <f>C276/MAX($C$6:C276)-1</f>
        <v>-0.20596405228758174</v>
      </c>
      <c r="I276" s="2"/>
    </row>
    <row r="277" spans="2:9" x14ac:dyDescent="0.25">
      <c r="B277" s="14">
        <v>44726</v>
      </c>
      <c r="C277" s="13">
        <v>94.29</v>
      </c>
      <c r="D277" s="18">
        <f t="shared" si="67"/>
        <v>-2.983846074699037E-2</v>
      </c>
      <c r="E277" s="15">
        <f t="shared" si="68"/>
        <v>-2.983846074699037E-2</v>
      </c>
      <c r="F277" s="15" t="str">
        <f t="shared" si="69"/>
        <v/>
      </c>
      <c r="G277" s="15">
        <f>C277/MAX($C$6:C277)-1</f>
        <v>-0.229656862745098</v>
      </c>
      <c r="I277" s="2"/>
    </row>
    <row r="278" spans="2:9" x14ac:dyDescent="0.25">
      <c r="B278" s="14">
        <v>44733</v>
      </c>
      <c r="C278" s="13">
        <v>96.87</v>
      </c>
      <c r="D278" s="18">
        <f t="shared" si="67"/>
        <v>2.7362392618517362E-2</v>
      </c>
      <c r="E278" s="15" t="str">
        <f t="shared" si="68"/>
        <v/>
      </c>
      <c r="F278" s="15">
        <f t="shared" si="69"/>
        <v>2.7362392618517362E-2</v>
      </c>
      <c r="G278" s="15">
        <f>C278/MAX($C$6:C278)-1</f>
        <v>-0.20857843137254906</v>
      </c>
      <c r="I278" s="2"/>
    </row>
    <row r="279" spans="2:9" x14ac:dyDescent="0.25">
      <c r="B279" s="14">
        <v>44740</v>
      </c>
      <c r="C279" s="13">
        <v>100.92</v>
      </c>
      <c r="D279" s="18">
        <f t="shared" si="67"/>
        <v>4.180860947661813E-2</v>
      </c>
      <c r="E279" s="15" t="str">
        <f t="shared" si="68"/>
        <v/>
      </c>
      <c r="F279" s="15">
        <f t="shared" si="69"/>
        <v>4.180860947661813E-2</v>
      </c>
      <c r="G279" s="15">
        <f>C279/MAX($C$6:C279)-1</f>
        <v>-0.17549019607843142</v>
      </c>
      <c r="I279" s="2"/>
    </row>
    <row r="280" spans="2:9" x14ac:dyDescent="0.25">
      <c r="B280" s="14">
        <v>44742</v>
      </c>
      <c r="C280" s="13">
        <v>97.4</v>
      </c>
      <c r="D280" s="18">
        <f t="shared" si="67"/>
        <v>-3.4879112168053839E-2</v>
      </c>
      <c r="E280" s="15">
        <f t="shared" si="68"/>
        <v>-3.4879112168053839E-2</v>
      </c>
      <c r="F280" s="15" t="str">
        <f t="shared" si="69"/>
        <v/>
      </c>
      <c r="G280" s="15">
        <f>C280/MAX($C$6:C280)-1</f>
        <v>-0.20424836601307184</v>
      </c>
      <c r="I280" s="2"/>
    </row>
    <row r="281" spans="2:9" x14ac:dyDescent="0.25">
      <c r="B281" s="14">
        <v>44747</v>
      </c>
      <c r="C281" s="13">
        <v>95.84</v>
      </c>
      <c r="D281" s="18">
        <f t="shared" ref="D281:D285" si="70">C281/C280-1</f>
        <v>-1.6016427104722841E-2</v>
      </c>
      <c r="E281" s="15">
        <f t="shared" ref="E281:E285" si="71">IF(D281&lt;0,D281,"")</f>
        <v>-1.6016427104722841E-2</v>
      </c>
      <c r="F281" s="15" t="str">
        <f t="shared" ref="F281:F285" si="72">IF(D281&gt;0,D281,"")</f>
        <v/>
      </c>
      <c r="G281" s="15">
        <f>C281/MAX($C$6:C281)-1</f>
        <v>-0.21699346405228759</v>
      </c>
      <c r="I281" s="2"/>
    </row>
    <row r="282" spans="2:9" x14ac:dyDescent="0.25">
      <c r="B282" s="14">
        <v>44754</v>
      </c>
      <c r="C282" s="13">
        <v>95.38</v>
      </c>
      <c r="D282" s="18">
        <f t="shared" si="70"/>
        <v>-4.7996661101836757E-3</v>
      </c>
      <c r="E282" s="15">
        <f t="shared" si="71"/>
        <v>-4.7996661101836757E-3</v>
      </c>
      <c r="F282" s="15" t="str">
        <f t="shared" si="72"/>
        <v/>
      </c>
      <c r="G282" s="15">
        <f>C282/MAX($C$6:C282)-1</f>
        <v>-0.22075163398692821</v>
      </c>
      <c r="I282" s="2"/>
    </row>
    <row r="283" spans="2:9" x14ac:dyDescent="0.25">
      <c r="B283" s="14">
        <v>44761</v>
      </c>
      <c r="C283" s="13">
        <v>97.46</v>
      </c>
      <c r="D283" s="18">
        <f t="shared" si="70"/>
        <v>2.1807506814845778E-2</v>
      </c>
      <c r="E283" s="15" t="str">
        <f t="shared" si="71"/>
        <v/>
      </c>
      <c r="F283" s="15">
        <f t="shared" si="72"/>
        <v>2.1807506814845778E-2</v>
      </c>
      <c r="G283" s="15">
        <f>C283/MAX($C$6:C283)-1</f>
        <v>-0.20375816993464058</v>
      </c>
      <c r="I283" s="2"/>
    </row>
    <row r="284" spans="2:9" x14ac:dyDescent="0.25">
      <c r="B284" s="14">
        <v>44768</v>
      </c>
      <c r="C284" s="13">
        <v>90.96</v>
      </c>
      <c r="D284" s="18">
        <f t="shared" si="70"/>
        <v>-6.6694028319310483E-2</v>
      </c>
      <c r="E284" s="15">
        <f t="shared" si="71"/>
        <v>-6.6694028319310483E-2</v>
      </c>
      <c r="F284" s="15" t="str">
        <f t="shared" si="72"/>
        <v/>
      </c>
      <c r="G284" s="15">
        <f>C284/MAX($C$6:C284)-1</f>
        <v>-0.2568627450980393</v>
      </c>
      <c r="I284" s="2"/>
    </row>
    <row r="285" spans="2:9" x14ac:dyDescent="0.25">
      <c r="B285" s="14">
        <v>44771</v>
      </c>
      <c r="C285" s="13">
        <v>91.56</v>
      </c>
      <c r="D285" s="18">
        <f t="shared" si="70"/>
        <v>6.5963060686016206E-3</v>
      </c>
      <c r="E285" s="15" t="str">
        <f t="shared" si="71"/>
        <v/>
      </c>
      <c r="F285" s="15">
        <f t="shared" si="72"/>
        <v>6.5963060686016206E-3</v>
      </c>
      <c r="G285" s="15">
        <f>C285/MAX($C$6:C285)-1</f>
        <v>-0.25196078431372548</v>
      </c>
      <c r="I285" s="2"/>
    </row>
    <row r="286" spans="2:9" x14ac:dyDescent="0.25">
      <c r="B286" s="14">
        <v>44775</v>
      </c>
      <c r="C286" s="13">
        <v>90.73</v>
      </c>
      <c r="D286" s="18">
        <f t="shared" ref="D286:D291" si="73">C286/C285-1</f>
        <v>-9.0650939274792286E-3</v>
      </c>
      <c r="E286" s="15">
        <f t="shared" ref="E286:E291" si="74">IF(D286&lt;0,D286,"")</f>
        <v>-9.0650939274792286E-3</v>
      </c>
      <c r="F286" s="15" t="str">
        <f t="shared" ref="F286:F291" si="75">IF(D286&gt;0,D286,"")</f>
        <v/>
      </c>
      <c r="G286" s="15">
        <f>C286/MAX($C$6:C286)-1</f>
        <v>-0.25874183006535945</v>
      </c>
      <c r="I286" s="2"/>
    </row>
    <row r="287" spans="2:9" x14ac:dyDescent="0.25">
      <c r="B287" s="14">
        <v>44782</v>
      </c>
      <c r="C287" s="13">
        <v>92.2</v>
      </c>
      <c r="D287" s="18">
        <f t="shared" si="73"/>
        <v>1.6201917778022601E-2</v>
      </c>
      <c r="E287" s="15" t="str">
        <f t="shared" si="74"/>
        <v/>
      </c>
      <c r="F287" s="15">
        <f t="shared" si="75"/>
        <v>1.6201917778022601E-2</v>
      </c>
      <c r="G287" s="15">
        <f>C287/MAX($C$6:C287)-1</f>
        <v>-0.24673202614379086</v>
      </c>
      <c r="I287" s="2"/>
    </row>
    <row r="288" spans="2:9" x14ac:dyDescent="0.25">
      <c r="B288" s="14">
        <v>44789</v>
      </c>
      <c r="C288" s="13">
        <v>93.41</v>
      </c>
      <c r="D288" s="18">
        <f t="shared" si="73"/>
        <v>1.3123644251626931E-2</v>
      </c>
      <c r="E288" s="15" t="str">
        <f t="shared" si="74"/>
        <v/>
      </c>
      <c r="F288" s="15">
        <f t="shared" si="75"/>
        <v>1.3123644251626931E-2</v>
      </c>
      <c r="G288" s="15">
        <f>C288/MAX($C$6:C288)-1</f>
        <v>-0.23684640522875822</v>
      </c>
      <c r="I288" s="2"/>
    </row>
    <row r="289" spans="2:9" x14ac:dyDescent="0.25">
      <c r="B289" s="14">
        <v>44796</v>
      </c>
      <c r="C289" s="13">
        <v>93.52</v>
      </c>
      <c r="D289" s="18">
        <f t="shared" si="73"/>
        <v>1.1776041109088364E-3</v>
      </c>
      <c r="E289" s="15" t="str">
        <f t="shared" si="74"/>
        <v/>
      </c>
      <c r="F289" s="15">
        <f t="shared" si="75"/>
        <v>1.1776041109088364E-3</v>
      </c>
      <c r="G289" s="15">
        <f>C289/MAX($C$6:C289)-1</f>
        <v>-0.2359477124183007</v>
      </c>
      <c r="I289" s="2"/>
    </row>
    <row r="290" spans="2:9" x14ac:dyDescent="0.25">
      <c r="B290" s="14">
        <v>44803</v>
      </c>
      <c r="C290" s="13">
        <v>92.77</v>
      </c>
      <c r="D290" s="18">
        <f t="shared" si="73"/>
        <v>-8.0196749358425468E-3</v>
      </c>
      <c r="E290" s="15">
        <f t="shared" si="74"/>
        <v>-8.0196749358425468E-3</v>
      </c>
      <c r="F290" s="15" t="str">
        <f t="shared" si="75"/>
        <v/>
      </c>
      <c r="G290" s="15">
        <f>C290/MAX($C$6:C290)-1</f>
        <v>-0.24207516339869284</v>
      </c>
      <c r="I290" s="2"/>
    </row>
    <row r="291" spans="2:9" x14ac:dyDescent="0.25">
      <c r="B291" s="14">
        <v>44804</v>
      </c>
      <c r="C291" s="13">
        <v>93.19</v>
      </c>
      <c r="D291" s="18">
        <f t="shared" si="73"/>
        <v>4.5273256440658827E-3</v>
      </c>
      <c r="E291" s="15" t="str">
        <f t="shared" si="74"/>
        <v/>
      </c>
      <c r="F291" s="15">
        <f t="shared" si="75"/>
        <v>4.5273256440658827E-3</v>
      </c>
      <c r="G291" s="15">
        <f>C291/MAX($C$6:C291)-1</f>
        <v>-0.23864379084967324</v>
      </c>
      <c r="I291" s="2"/>
    </row>
    <row r="292" spans="2:9" x14ac:dyDescent="0.25">
      <c r="B292" s="14">
        <v>44810</v>
      </c>
      <c r="C292" s="13">
        <v>91.43</v>
      </c>
      <c r="D292" s="18">
        <f t="shared" ref="D292:D296" si="76">C292/C291-1</f>
        <v>-1.8886146582251184E-2</v>
      </c>
      <c r="E292" s="15">
        <f t="shared" ref="E292:E296" si="77">IF(D292&lt;0,D292,"")</f>
        <v>-1.8886146582251184E-2</v>
      </c>
      <c r="F292" s="15" t="str">
        <f t="shared" ref="F292:F296" si="78">IF(D292&gt;0,D292,"")</f>
        <v/>
      </c>
      <c r="G292" s="15">
        <f>C292/MAX($C$6:C292)-1</f>
        <v>-0.25302287581699345</v>
      </c>
      <c r="I292" s="2"/>
    </row>
    <row r="293" spans="2:9" x14ac:dyDescent="0.25">
      <c r="B293" s="14">
        <v>44817</v>
      </c>
      <c r="C293" s="13">
        <v>89.48</v>
      </c>
      <c r="D293" s="18">
        <f t="shared" si="76"/>
        <v>-2.1327791753253833E-2</v>
      </c>
      <c r="E293" s="15">
        <f t="shared" si="77"/>
        <v>-2.1327791753253833E-2</v>
      </c>
      <c r="F293" s="15" t="str">
        <f t="shared" si="78"/>
        <v/>
      </c>
      <c r="G293" s="15">
        <f>C293/MAX($C$6:C293)-1</f>
        <v>-0.26895424836601312</v>
      </c>
      <c r="I293" s="2"/>
    </row>
    <row r="294" spans="2:9" x14ac:dyDescent="0.25">
      <c r="B294" s="14">
        <v>44824</v>
      </c>
      <c r="C294" s="13">
        <v>86.59</v>
      </c>
      <c r="D294" s="18">
        <f t="shared" si="76"/>
        <v>-3.2297720160929799E-2</v>
      </c>
      <c r="E294" s="15">
        <f t="shared" si="77"/>
        <v>-3.2297720160929799E-2</v>
      </c>
      <c r="F294" s="15" t="str">
        <f t="shared" si="78"/>
        <v/>
      </c>
      <c r="G294" s="15">
        <f>C294/MAX($C$6:C294)-1</f>
        <v>-0.29256535947712414</v>
      </c>
      <c r="I294" s="2"/>
    </row>
    <row r="295" spans="2:9" x14ac:dyDescent="0.25">
      <c r="B295" s="14">
        <v>44831</v>
      </c>
      <c r="C295" s="13">
        <v>85.95</v>
      </c>
      <c r="D295" s="18">
        <f t="shared" si="76"/>
        <v>-7.3911537128998894E-3</v>
      </c>
      <c r="E295" s="15">
        <f t="shared" si="77"/>
        <v>-7.3911537128998894E-3</v>
      </c>
      <c r="F295" s="15" t="str">
        <f t="shared" si="78"/>
        <v/>
      </c>
      <c r="G295" s="15">
        <f>C295/MAX($C$6:C295)-1</f>
        <v>-0.29779411764705888</v>
      </c>
      <c r="I295" s="2"/>
    </row>
    <row r="296" spans="2:9" x14ac:dyDescent="0.25">
      <c r="B296" s="14">
        <v>44834</v>
      </c>
      <c r="C296" s="13">
        <v>83.98</v>
      </c>
      <c r="D296" s="18">
        <f t="shared" si="76"/>
        <v>-2.2920302501454271E-2</v>
      </c>
      <c r="E296" s="15">
        <f t="shared" si="77"/>
        <v>-2.2920302501454271E-2</v>
      </c>
      <c r="F296" s="15" t="str">
        <f t="shared" si="78"/>
        <v/>
      </c>
      <c r="G296" s="15">
        <f>C296/MAX($C$6:C296)-1</f>
        <v>-0.31388888888888888</v>
      </c>
      <c r="I296" s="2"/>
    </row>
    <row r="297" spans="2:9" x14ac:dyDescent="0.25">
      <c r="B297" s="14">
        <v>44838</v>
      </c>
      <c r="C297" s="13">
        <v>82.88</v>
      </c>
      <c r="D297" s="18">
        <f t="shared" ref="D297:D301" si="79">C297/C296-1</f>
        <v>-1.3098356751607643E-2</v>
      </c>
      <c r="E297" s="15">
        <f t="shared" ref="E297:E301" si="80">IF(D297&lt;0,D297,"")</f>
        <v>-1.3098356751607643E-2</v>
      </c>
      <c r="F297" s="15" t="str">
        <f t="shared" ref="F297:F301" si="81">IF(D297&gt;0,D297,"")</f>
        <v/>
      </c>
      <c r="G297" s="15">
        <f>C297/MAX($C$6:C297)-1</f>
        <v>-0.32287581699346413</v>
      </c>
      <c r="I297" s="2"/>
    </row>
    <row r="298" spans="2:9" x14ac:dyDescent="0.25">
      <c r="B298" s="14">
        <v>44845</v>
      </c>
      <c r="C298" s="13">
        <v>89.21</v>
      </c>
      <c r="D298" s="18">
        <f t="shared" si="79"/>
        <v>7.6375482625482549E-2</v>
      </c>
      <c r="E298" s="15" t="str">
        <f t="shared" si="80"/>
        <v/>
      </c>
      <c r="F298" s="15">
        <f t="shared" si="81"/>
        <v>7.6375482625482549E-2</v>
      </c>
      <c r="G298" s="15">
        <f>C298/MAX($C$6:C298)-1</f>
        <v>-0.27116013071895428</v>
      </c>
      <c r="I298" s="2"/>
    </row>
    <row r="299" spans="2:9" x14ac:dyDescent="0.25">
      <c r="B299" s="14">
        <v>44852</v>
      </c>
      <c r="C299" s="13">
        <v>87.66</v>
      </c>
      <c r="D299" s="18">
        <f t="shared" si="79"/>
        <v>-1.7374733774240481E-2</v>
      </c>
      <c r="E299" s="15">
        <f t="shared" si="80"/>
        <v>-1.7374733774240481E-2</v>
      </c>
      <c r="F299" s="15" t="str">
        <f t="shared" si="81"/>
        <v/>
      </c>
      <c r="G299" s="15">
        <f>C299/MAX($C$6:C299)-1</f>
        <v>-0.28382352941176481</v>
      </c>
      <c r="I299" s="2"/>
    </row>
    <row r="300" spans="2:9" x14ac:dyDescent="0.25">
      <c r="B300" s="14">
        <v>44859</v>
      </c>
      <c r="C300" s="13">
        <v>86.57</v>
      </c>
      <c r="D300" s="18">
        <f t="shared" si="79"/>
        <v>-1.2434405658224956E-2</v>
      </c>
      <c r="E300" s="15">
        <f t="shared" si="80"/>
        <v>-1.2434405658224956E-2</v>
      </c>
      <c r="F300" s="15" t="str">
        <f t="shared" si="81"/>
        <v/>
      </c>
      <c r="G300" s="15">
        <f>C300/MAX($C$6:C300)-1</f>
        <v>-0.29272875816993471</v>
      </c>
      <c r="I300" s="2"/>
    </row>
    <row r="301" spans="2:9" x14ac:dyDescent="0.25">
      <c r="B301" s="14">
        <v>44865</v>
      </c>
      <c r="C301" s="13">
        <v>88.96</v>
      </c>
      <c r="D301" s="18">
        <f t="shared" si="79"/>
        <v>2.7607716298948759E-2</v>
      </c>
      <c r="E301" s="15" t="str">
        <f t="shared" si="80"/>
        <v/>
      </c>
      <c r="F301" s="15">
        <f t="shared" si="81"/>
        <v>2.7607716298948759E-2</v>
      </c>
      <c r="G301" s="15">
        <f>C301/MAX($C$6:C301)-1</f>
        <v>-0.27320261437908511</v>
      </c>
      <c r="I301" s="2"/>
    </row>
    <row r="302" spans="2:9" x14ac:dyDescent="0.25">
      <c r="B302" s="14">
        <v>44866</v>
      </c>
      <c r="C302" s="13">
        <v>89.1</v>
      </c>
      <c r="D302" s="18">
        <f t="shared" ref="D302:D307" si="82">C302/C301-1</f>
        <v>1.5737410071943181E-3</v>
      </c>
      <c r="E302" s="15" t="str">
        <f t="shared" ref="E302:E307" si="83">IF(D302&lt;0,D302,"")</f>
        <v/>
      </c>
      <c r="F302" s="15">
        <f t="shared" ref="F302:F307" si="84">IF(D302&gt;0,D302,"")</f>
        <v>1.5737410071943181E-3</v>
      </c>
      <c r="G302" s="15">
        <f>C302/MAX($C$6:C302)-1</f>
        <v>-0.2720588235294118</v>
      </c>
      <c r="I302" s="2"/>
    </row>
    <row r="303" spans="2:9" x14ac:dyDescent="0.25">
      <c r="B303" s="14">
        <v>44873</v>
      </c>
      <c r="C303" s="13">
        <v>91.5</v>
      </c>
      <c r="D303" s="18">
        <f t="shared" si="82"/>
        <v>2.6936026936027035E-2</v>
      </c>
      <c r="E303" s="15" t="str">
        <f t="shared" si="83"/>
        <v/>
      </c>
      <c r="F303" s="15">
        <f t="shared" si="84"/>
        <v>2.6936026936027035E-2</v>
      </c>
      <c r="G303" s="15">
        <f>C303/MAX($C$6:C303)-1</f>
        <v>-0.25245098039215685</v>
      </c>
      <c r="I303" s="2"/>
    </row>
    <row r="304" spans="2:9" x14ac:dyDescent="0.25">
      <c r="B304" s="14">
        <v>44880</v>
      </c>
      <c r="C304" s="13">
        <v>93.89</v>
      </c>
      <c r="D304" s="18">
        <f t="shared" si="82"/>
        <v>2.6120218579235077E-2</v>
      </c>
      <c r="E304" s="15" t="str">
        <f t="shared" si="83"/>
        <v/>
      </c>
      <c r="F304" s="15">
        <f t="shared" si="84"/>
        <v>2.6120218579235077E-2</v>
      </c>
      <c r="G304" s="15">
        <f>C304/MAX($C$6:C304)-1</f>
        <v>-0.23292483660130725</v>
      </c>
      <c r="I304" s="2"/>
    </row>
    <row r="305" spans="2:9" x14ac:dyDescent="0.25">
      <c r="B305" s="14">
        <v>44887</v>
      </c>
      <c r="C305" s="13">
        <v>92.72</v>
      </c>
      <c r="D305" s="18">
        <f t="shared" si="82"/>
        <v>-1.2461390989455756E-2</v>
      </c>
      <c r="E305" s="15">
        <f t="shared" si="83"/>
        <v>-1.2461390989455756E-2</v>
      </c>
      <c r="F305" s="15" t="str">
        <f t="shared" si="84"/>
        <v/>
      </c>
      <c r="G305" s="15">
        <f>C305/MAX($C$6:C305)-1</f>
        <v>-0.24248366013071898</v>
      </c>
      <c r="I305" s="2"/>
    </row>
    <row r="306" spans="2:9" x14ac:dyDescent="0.25">
      <c r="B306" s="14">
        <v>44894</v>
      </c>
      <c r="C306" s="13">
        <v>91.81</v>
      </c>
      <c r="D306" s="18">
        <f t="shared" si="82"/>
        <v>-9.8144952545297093E-3</v>
      </c>
      <c r="E306" s="15">
        <f t="shared" si="83"/>
        <v>-9.8144952545297093E-3</v>
      </c>
      <c r="F306" s="15" t="str">
        <f t="shared" si="84"/>
        <v/>
      </c>
      <c r="G306" s="15">
        <f>C306/MAX($C$6:C306)-1</f>
        <v>-0.24991830065359477</v>
      </c>
      <c r="I306" s="2"/>
    </row>
    <row r="307" spans="2:9" x14ac:dyDescent="0.25">
      <c r="B307" s="14">
        <v>44895</v>
      </c>
      <c r="C307" s="13">
        <v>92.21</v>
      </c>
      <c r="D307" s="18">
        <f t="shared" si="82"/>
        <v>4.3568238753948219E-3</v>
      </c>
      <c r="E307" s="15" t="str">
        <f t="shared" si="83"/>
        <v/>
      </c>
      <c r="F307" s="15">
        <f t="shared" si="84"/>
        <v>4.3568238753948219E-3</v>
      </c>
      <c r="G307" s="15">
        <f>C307/MAX($C$6:C307)-1</f>
        <v>-0.24665032679738574</v>
      </c>
      <c r="I307" s="2"/>
    </row>
    <row r="308" spans="2:9" x14ac:dyDescent="0.25">
      <c r="B308" s="14"/>
      <c r="C308" s="13"/>
      <c r="I308" s="2"/>
    </row>
    <row r="309" spans="2:9" x14ac:dyDescent="0.25">
      <c r="B309" s="14"/>
      <c r="C309" s="13"/>
      <c r="I309" s="2"/>
    </row>
    <row r="310" spans="2:9" x14ac:dyDescent="0.25">
      <c r="B310" s="14"/>
      <c r="C310" s="13"/>
      <c r="I310" s="2"/>
    </row>
    <row r="311" spans="2:9" x14ac:dyDescent="0.25">
      <c r="B311" s="14"/>
      <c r="C311" s="13"/>
      <c r="I311" s="2"/>
    </row>
    <row r="312" spans="2:9" x14ac:dyDescent="0.25">
      <c r="B312" s="14"/>
      <c r="C312" s="13"/>
      <c r="I312" s="2"/>
    </row>
    <row r="313" spans="2:9" x14ac:dyDescent="0.25">
      <c r="B313" s="14"/>
      <c r="C313" s="13"/>
      <c r="I313" s="2"/>
    </row>
    <row r="314" spans="2:9" x14ac:dyDescent="0.25">
      <c r="B314" s="14"/>
      <c r="C314" s="13"/>
      <c r="I314" s="2"/>
    </row>
    <row r="315" spans="2:9" x14ac:dyDescent="0.25">
      <c r="B315" s="14"/>
      <c r="C315" s="13"/>
      <c r="I315" s="2"/>
    </row>
    <row r="316" spans="2:9" x14ac:dyDescent="0.25">
      <c r="B316" s="14"/>
      <c r="C316" s="13"/>
      <c r="I316" s="2"/>
    </row>
    <row r="317" spans="2:9" x14ac:dyDescent="0.25">
      <c r="B317" s="14"/>
      <c r="C317" s="13"/>
      <c r="I317" s="2"/>
    </row>
    <row r="318" spans="2:9" x14ac:dyDescent="0.25">
      <c r="B318" s="14"/>
      <c r="C318" s="13"/>
      <c r="I318" s="2"/>
    </row>
    <row r="319" spans="2:9" x14ac:dyDescent="0.25">
      <c r="B319" s="14"/>
      <c r="C319" s="13"/>
      <c r="I319" s="2"/>
    </row>
    <row r="320" spans="2:9" x14ac:dyDescent="0.25">
      <c r="B320" s="14"/>
      <c r="C320" s="13"/>
      <c r="I320" s="2"/>
    </row>
    <row r="321" spans="2:9" x14ac:dyDescent="0.25">
      <c r="B321" s="14"/>
      <c r="C321" s="13"/>
      <c r="I321" s="2"/>
    </row>
    <row r="322" spans="2:9" x14ac:dyDescent="0.25">
      <c r="B322" s="14"/>
      <c r="C322" s="13"/>
      <c r="I322" s="2"/>
    </row>
    <row r="323" spans="2:9" x14ac:dyDescent="0.25">
      <c r="B323" s="14"/>
      <c r="C323" s="13"/>
      <c r="I323" s="2"/>
    </row>
    <row r="324" spans="2:9" x14ac:dyDescent="0.25">
      <c r="B324" s="14"/>
      <c r="C324" s="13"/>
      <c r="I324" s="2"/>
    </row>
    <row r="325" spans="2:9" x14ac:dyDescent="0.25">
      <c r="B325" s="14"/>
      <c r="C325" s="13"/>
      <c r="I325" s="2"/>
    </row>
    <row r="326" spans="2:9" x14ac:dyDescent="0.25">
      <c r="B326" s="14"/>
      <c r="C326" s="13"/>
      <c r="I326" s="2"/>
    </row>
    <row r="327" spans="2:9" x14ac:dyDescent="0.25">
      <c r="B327" s="14"/>
      <c r="C327" s="13"/>
      <c r="I327" s="2"/>
    </row>
    <row r="328" spans="2:9" x14ac:dyDescent="0.25">
      <c r="B328" s="14"/>
      <c r="C328" s="13"/>
      <c r="I328" s="2"/>
    </row>
    <row r="329" spans="2:9" x14ac:dyDescent="0.25">
      <c r="B329" s="14"/>
      <c r="C329" s="13"/>
      <c r="I329" s="2"/>
    </row>
    <row r="330" spans="2:9" x14ac:dyDescent="0.25">
      <c r="B330" s="14"/>
      <c r="C330" s="13"/>
      <c r="I330" s="2"/>
    </row>
    <row r="331" spans="2:9" x14ac:dyDescent="0.25">
      <c r="B331" s="14"/>
      <c r="C331" s="13"/>
      <c r="I331" s="2"/>
    </row>
    <row r="332" spans="2:9" x14ac:dyDescent="0.25">
      <c r="B332" s="14"/>
      <c r="C332" s="13"/>
      <c r="I332" s="2"/>
    </row>
    <row r="333" spans="2:9" x14ac:dyDescent="0.25">
      <c r="B333" s="14"/>
      <c r="C333" s="13"/>
      <c r="I333" s="2"/>
    </row>
    <row r="334" spans="2:9" x14ac:dyDescent="0.25">
      <c r="B334" s="14"/>
      <c r="C334" s="13"/>
      <c r="I334" s="2"/>
    </row>
    <row r="335" spans="2:9" x14ac:dyDescent="0.25">
      <c r="B335" s="14"/>
      <c r="C335" s="13"/>
      <c r="I335" s="2"/>
    </row>
    <row r="336" spans="2:9" x14ac:dyDescent="0.25">
      <c r="B336" s="14"/>
      <c r="C336" s="13"/>
      <c r="I336" s="2"/>
    </row>
    <row r="337" spans="2:9" x14ac:dyDescent="0.25">
      <c r="B337" s="14"/>
      <c r="C337" s="13"/>
      <c r="I337" s="2"/>
    </row>
    <row r="338" spans="2:9" x14ac:dyDescent="0.25">
      <c r="B338" s="14"/>
      <c r="C338" s="13"/>
      <c r="I338" s="2"/>
    </row>
    <row r="339" spans="2:9" x14ac:dyDescent="0.25">
      <c r="B339" s="14"/>
      <c r="C339" s="13"/>
      <c r="I339" s="2"/>
    </row>
    <row r="340" spans="2:9" x14ac:dyDescent="0.25">
      <c r="B340" s="14"/>
      <c r="C340" s="13"/>
      <c r="I340" s="2"/>
    </row>
    <row r="341" spans="2:9" x14ac:dyDescent="0.25">
      <c r="B341" s="14"/>
      <c r="C341" s="13"/>
      <c r="I341" s="2"/>
    </row>
    <row r="342" spans="2:9" x14ac:dyDescent="0.25">
      <c r="B342" s="14"/>
      <c r="C342" s="13"/>
      <c r="I342" s="2"/>
    </row>
    <row r="343" spans="2:9" x14ac:dyDescent="0.25">
      <c r="B343" s="14"/>
      <c r="C343" s="13"/>
      <c r="I343" s="2"/>
    </row>
    <row r="344" spans="2:9" x14ac:dyDescent="0.25">
      <c r="B344" s="14"/>
      <c r="C344" s="13"/>
      <c r="I344" s="2"/>
    </row>
    <row r="345" spans="2:9" x14ac:dyDescent="0.25">
      <c r="B345" s="14"/>
      <c r="C345" s="13"/>
      <c r="I345" s="2"/>
    </row>
    <row r="346" spans="2:9" x14ac:dyDescent="0.25">
      <c r="B346" s="14"/>
      <c r="C346" s="13"/>
      <c r="I346" s="2"/>
    </row>
    <row r="347" spans="2:9" x14ac:dyDescent="0.25">
      <c r="B347" s="14"/>
      <c r="C347" s="13"/>
      <c r="I347" s="2"/>
    </row>
    <row r="348" spans="2:9" x14ac:dyDescent="0.25">
      <c r="B348" s="14"/>
      <c r="C348" s="13"/>
      <c r="I348" s="2"/>
    </row>
    <row r="349" spans="2:9" x14ac:dyDescent="0.25">
      <c r="B349" s="14"/>
      <c r="C349" s="13"/>
      <c r="I349" s="2"/>
    </row>
    <row r="350" spans="2:9" x14ac:dyDescent="0.25">
      <c r="B350" s="14"/>
      <c r="C350" s="13"/>
      <c r="I350" s="2"/>
    </row>
    <row r="351" spans="2:9" x14ac:dyDescent="0.25">
      <c r="B351" s="14"/>
      <c r="C351" s="13"/>
      <c r="I351" s="2"/>
    </row>
    <row r="352" spans="2:9" x14ac:dyDescent="0.25">
      <c r="B352" s="14"/>
      <c r="C352" s="13"/>
      <c r="I352" s="2"/>
    </row>
    <row r="353" spans="2:9" x14ac:dyDescent="0.25">
      <c r="B353" s="14"/>
      <c r="C353" s="13"/>
      <c r="I353" s="2"/>
    </row>
    <row r="354" spans="2:9" x14ac:dyDescent="0.25">
      <c r="B354" s="14"/>
      <c r="C354" s="13"/>
      <c r="I354" s="2"/>
    </row>
    <row r="355" spans="2:9" x14ac:dyDescent="0.25">
      <c r="B355" s="14"/>
      <c r="C355" s="13"/>
      <c r="I355" s="2"/>
    </row>
    <row r="356" spans="2:9" x14ac:dyDescent="0.25">
      <c r="B356" s="14"/>
      <c r="C356" s="13"/>
      <c r="I356" s="2"/>
    </row>
    <row r="357" spans="2:9" x14ac:dyDescent="0.25">
      <c r="B357" s="14"/>
      <c r="C357" s="13"/>
      <c r="I357" s="2"/>
    </row>
    <row r="358" spans="2:9" x14ac:dyDescent="0.25">
      <c r="B358" s="14"/>
      <c r="C358" s="13"/>
      <c r="I358" s="2"/>
    </row>
    <row r="359" spans="2:9" x14ac:dyDescent="0.25">
      <c r="B359" s="14"/>
      <c r="C359" s="13"/>
      <c r="I359" s="2"/>
    </row>
    <row r="360" spans="2:9" x14ac:dyDescent="0.25">
      <c r="B360" s="14"/>
      <c r="C360" s="13"/>
      <c r="I360" s="2"/>
    </row>
    <row r="361" spans="2:9" x14ac:dyDescent="0.25">
      <c r="B361" s="14"/>
      <c r="C361" s="13"/>
      <c r="I361" s="2"/>
    </row>
    <row r="362" spans="2:9" x14ac:dyDescent="0.25">
      <c r="B362" s="14"/>
      <c r="C362" s="13"/>
      <c r="I362" s="2"/>
    </row>
    <row r="363" spans="2:9" x14ac:dyDescent="0.25">
      <c r="B363" s="14"/>
      <c r="C363" s="13"/>
      <c r="I363" s="2"/>
    </row>
    <row r="364" spans="2:9" x14ac:dyDescent="0.25">
      <c r="B364" s="14"/>
      <c r="C364" s="13"/>
      <c r="I364" s="2"/>
    </row>
    <row r="365" spans="2:9" x14ac:dyDescent="0.25">
      <c r="B365" s="14"/>
      <c r="C365" s="13"/>
      <c r="I365" s="2"/>
    </row>
    <row r="366" spans="2:9" x14ac:dyDescent="0.25">
      <c r="B366" s="14"/>
      <c r="C366" s="13"/>
      <c r="I366" s="2"/>
    </row>
    <row r="367" spans="2:9" x14ac:dyDescent="0.25">
      <c r="B367" s="14"/>
      <c r="C367" s="13"/>
      <c r="I367" s="2"/>
    </row>
    <row r="368" spans="2:9" x14ac:dyDescent="0.25">
      <c r="B368" s="14"/>
      <c r="C368" s="13"/>
      <c r="I368" s="2"/>
    </row>
    <row r="369" spans="2:9" x14ac:dyDescent="0.25">
      <c r="B369" s="14"/>
      <c r="C369" s="13"/>
      <c r="I369" s="2"/>
    </row>
    <row r="370" spans="2:9" x14ac:dyDescent="0.25">
      <c r="B370" s="14"/>
      <c r="C370" s="13"/>
      <c r="I370" s="2"/>
    </row>
    <row r="371" spans="2:9" x14ac:dyDescent="0.25">
      <c r="B371" s="14"/>
      <c r="C371" s="13"/>
      <c r="I371" s="2"/>
    </row>
    <row r="372" spans="2:9" x14ac:dyDescent="0.25">
      <c r="B372" s="14"/>
      <c r="C372" s="13"/>
      <c r="I372" s="2"/>
    </row>
    <row r="373" spans="2:9" x14ac:dyDescent="0.25">
      <c r="B373" s="14"/>
      <c r="C373" s="13"/>
      <c r="I373" s="2"/>
    </row>
    <row r="374" spans="2:9" x14ac:dyDescent="0.25">
      <c r="B374" s="14"/>
      <c r="C374" s="13"/>
      <c r="I374" s="2"/>
    </row>
    <row r="375" spans="2:9" x14ac:dyDescent="0.25">
      <c r="B375" s="14"/>
      <c r="C375" s="13"/>
      <c r="I375" s="2"/>
    </row>
    <row r="376" spans="2:9" x14ac:dyDescent="0.25">
      <c r="B376" s="14"/>
      <c r="C376" s="13"/>
      <c r="I376" s="2"/>
    </row>
    <row r="377" spans="2:9" x14ac:dyDescent="0.25">
      <c r="B377" s="14"/>
      <c r="C377" s="13"/>
      <c r="I377" s="2"/>
    </row>
    <row r="378" spans="2:9" x14ac:dyDescent="0.25">
      <c r="B378" s="14"/>
      <c r="C378" s="13"/>
      <c r="I378" s="2"/>
    </row>
    <row r="379" spans="2:9" x14ac:dyDescent="0.25">
      <c r="B379" s="14"/>
      <c r="C379" s="13"/>
      <c r="I379" s="2"/>
    </row>
    <row r="380" spans="2:9" x14ac:dyDescent="0.25">
      <c r="B380" s="14"/>
      <c r="C380" s="13"/>
      <c r="I380" s="2"/>
    </row>
    <row r="381" spans="2:9" x14ac:dyDescent="0.25">
      <c r="B381" s="14"/>
      <c r="C381" s="13"/>
      <c r="I381" s="2"/>
    </row>
    <row r="382" spans="2:9" x14ac:dyDescent="0.25">
      <c r="B382" s="14"/>
      <c r="C382" s="13"/>
      <c r="I382" s="2"/>
    </row>
    <row r="383" spans="2:9" x14ac:dyDescent="0.25">
      <c r="B383" s="14"/>
      <c r="C383" s="13"/>
      <c r="I383" s="2"/>
    </row>
    <row r="384" spans="2:9" x14ac:dyDescent="0.25">
      <c r="B384" s="14"/>
      <c r="C384" s="13"/>
      <c r="I384" s="2"/>
    </row>
    <row r="385" spans="2:9" x14ac:dyDescent="0.25">
      <c r="B385" s="14"/>
      <c r="C385" s="13"/>
      <c r="I385" s="2"/>
    </row>
    <row r="386" spans="2:9" x14ac:dyDescent="0.25">
      <c r="B386" s="14"/>
      <c r="C386" s="13"/>
      <c r="I386" s="2"/>
    </row>
    <row r="387" spans="2:9" x14ac:dyDescent="0.25">
      <c r="B387" s="14"/>
      <c r="C387" s="13"/>
      <c r="I387" s="2"/>
    </row>
    <row r="388" spans="2:9" x14ac:dyDescent="0.25">
      <c r="B388" s="14"/>
      <c r="C388" s="13"/>
      <c r="I388" s="2"/>
    </row>
    <row r="389" spans="2:9" x14ac:dyDescent="0.25">
      <c r="B389" s="14"/>
      <c r="C389" s="13"/>
      <c r="I389" s="2"/>
    </row>
    <row r="390" spans="2:9" x14ac:dyDescent="0.25">
      <c r="B390" s="14"/>
      <c r="C390" s="13"/>
      <c r="I390" s="2"/>
    </row>
    <row r="391" spans="2:9" x14ac:dyDescent="0.25">
      <c r="B391" s="14"/>
      <c r="C391" s="13"/>
      <c r="I391" s="2"/>
    </row>
    <row r="392" spans="2:9" x14ac:dyDescent="0.25">
      <c r="B392" s="14"/>
      <c r="C392" s="13"/>
      <c r="I392" s="2"/>
    </row>
    <row r="393" spans="2:9" x14ac:dyDescent="0.25">
      <c r="B393" s="14"/>
      <c r="C393" s="13"/>
      <c r="I393" s="2"/>
    </row>
    <row r="394" spans="2:9" x14ac:dyDescent="0.25">
      <c r="B394" s="14"/>
      <c r="C394" s="13"/>
      <c r="I394" s="2"/>
    </row>
    <row r="395" spans="2:9" x14ac:dyDescent="0.25">
      <c r="B395" s="14"/>
      <c r="C395" s="13"/>
      <c r="I395" s="2"/>
    </row>
    <row r="396" spans="2:9" x14ac:dyDescent="0.25">
      <c r="B396" s="14"/>
      <c r="C396" s="13"/>
      <c r="I396" s="2"/>
    </row>
    <row r="397" spans="2:9" x14ac:dyDescent="0.25">
      <c r="B397" s="14"/>
      <c r="C397" s="13"/>
      <c r="I397" s="2"/>
    </row>
    <row r="398" spans="2:9" x14ac:dyDescent="0.25">
      <c r="B398" s="14"/>
      <c r="C398" s="13"/>
      <c r="I398" s="2"/>
    </row>
    <row r="399" spans="2:9" x14ac:dyDescent="0.25">
      <c r="B399" s="14"/>
      <c r="C399" s="13"/>
      <c r="I399" s="2"/>
    </row>
    <row r="400" spans="2:9" x14ac:dyDescent="0.25">
      <c r="B400" s="14"/>
      <c r="C400" s="13"/>
      <c r="I400" s="2"/>
    </row>
    <row r="401" spans="2:9" x14ac:dyDescent="0.25">
      <c r="B401" s="14"/>
      <c r="C401" s="13"/>
      <c r="I401" s="2"/>
    </row>
    <row r="402" spans="2:9" x14ac:dyDescent="0.25">
      <c r="B402" s="14"/>
      <c r="C402" s="13"/>
      <c r="I402" s="2"/>
    </row>
    <row r="403" spans="2:9" x14ac:dyDescent="0.25">
      <c r="B403" s="14"/>
      <c r="C403" s="13"/>
      <c r="I403" s="2"/>
    </row>
    <row r="404" spans="2:9" x14ac:dyDescent="0.25">
      <c r="B404" s="14"/>
      <c r="C404" s="13"/>
      <c r="I404" s="2"/>
    </row>
    <row r="405" spans="2:9" x14ac:dyDescent="0.25">
      <c r="B405" s="14"/>
      <c r="C405" s="13"/>
      <c r="I405" s="2"/>
    </row>
    <row r="406" spans="2:9" x14ac:dyDescent="0.25">
      <c r="B406" s="14"/>
      <c r="C406" s="13"/>
      <c r="I406" s="2"/>
    </row>
    <row r="407" spans="2:9" x14ac:dyDescent="0.25">
      <c r="B407" s="14"/>
      <c r="C407" s="13"/>
      <c r="I407" s="2"/>
    </row>
    <row r="408" spans="2:9" x14ac:dyDescent="0.25">
      <c r="B408" s="14"/>
      <c r="C408" s="13"/>
      <c r="I408" s="2"/>
    </row>
    <row r="409" spans="2:9" x14ac:dyDescent="0.25">
      <c r="B409" s="14"/>
      <c r="C409" s="13"/>
      <c r="I409" s="2"/>
    </row>
    <row r="410" spans="2:9" x14ac:dyDescent="0.25">
      <c r="B410" s="14"/>
      <c r="C410" s="13"/>
      <c r="I410" s="2"/>
    </row>
    <row r="411" spans="2:9" x14ac:dyDescent="0.25">
      <c r="B411" s="14"/>
      <c r="C411" s="13"/>
      <c r="I411" s="2"/>
    </row>
    <row r="412" spans="2:9" x14ac:dyDescent="0.25">
      <c r="B412" s="14"/>
      <c r="C412" s="13"/>
      <c r="I412" s="2"/>
    </row>
    <row r="413" spans="2:9" x14ac:dyDescent="0.25">
      <c r="B413" s="14"/>
      <c r="C413" s="13"/>
      <c r="I413" s="2"/>
    </row>
    <row r="414" spans="2:9" x14ac:dyDescent="0.25">
      <c r="B414" s="14"/>
      <c r="C414" s="13"/>
      <c r="I414" s="2"/>
    </row>
    <row r="415" spans="2:9" x14ac:dyDescent="0.25">
      <c r="B415" s="14"/>
      <c r="C415" s="13"/>
      <c r="I415" s="2"/>
    </row>
    <row r="416" spans="2:9" x14ac:dyDescent="0.25">
      <c r="B416" s="14"/>
      <c r="C416" s="13"/>
      <c r="I416" s="2"/>
    </row>
    <row r="417" spans="2:9" x14ac:dyDescent="0.25">
      <c r="B417" s="14"/>
      <c r="C417" s="13"/>
      <c r="I417" s="2"/>
    </row>
    <row r="418" spans="2:9" x14ac:dyDescent="0.25">
      <c r="B418" s="14"/>
      <c r="C418" s="13"/>
      <c r="I418" s="2"/>
    </row>
    <row r="419" spans="2:9" x14ac:dyDescent="0.25">
      <c r="B419" s="14"/>
      <c r="C419" s="13"/>
      <c r="I419" s="2"/>
    </row>
    <row r="420" spans="2:9" x14ac:dyDescent="0.25">
      <c r="B420" s="14"/>
      <c r="C420" s="13"/>
      <c r="I420" s="2"/>
    </row>
    <row r="421" spans="2:9" x14ac:dyDescent="0.25">
      <c r="B421" s="14"/>
      <c r="C421" s="13"/>
      <c r="I421" s="2"/>
    </row>
    <row r="422" spans="2:9" x14ac:dyDescent="0.25">
      <c r="B422" s="14"/>
      <c r="C422" s="13"/>
      <c r="I422" s="2"/>
    </row>
    <row r="423" spans="2:9" x14ac:dyDescent="0.25">
      <c r="B423" s="14"/>
      <c r="C423" s="13"/>
      <c r="I423" s="2"/>
    </row>
    <row r="424" spans="2:9" x14ac:dyDescent="0.25">
      <c r="B424" s="14"/>
      <c r="C424" s="13"/>
      <c r="I424" s="2"/>
    </row>
    <row r="425" spans="2:9" x14ac:dyDescent="0.25">
      <c r="B425" s="14"/>
      <c r="C425" s="13"/>
      <c r="I425" s="2"/>
    </row>
    <row r="426" spans="2:9" x14ac:dyDescent="0.25">
      <c r="B426" s="14"/>
      <c r="C426" s="13"/>
      <c r="I426" s="2"/>
    </row>
    <row r="427" spans="2:9" x14ac:dyDescent="0.25">
      <c r="B427" s="14"/>
      <c r="C427" s="13"/>
      <c r="I427" s="2"/>
    </row>
    <row r="428" spans="2:9" x14ac:dyDescent="0.25">
      <c r="B428" s="14"/>
      <c r="C428" s="13"/>
      <c r="I428" s="2"/>
    </row>
    <row r="429" spans="2:9" x14ac:dyDescent="0.25">
      <c r="B429" s="14"/>
      <c r="C429" s="13"/>
      <c r="I429" s="2"/>
    </row>
    <row r="430" spans="2:9" x14ac:dyDescent="0.25">
      <c r="B430" s="14"/>
      <c r="C430" s="13"/>
      <c r="I430" s="2"/>
    </row>
    <row r="431" spans="2:9" x14ac:dyDescent="0.25">
      <c r="B431" s="14"/>
      <c r="C431" s="13"/>
      <c r="I431" s="2"/>
    </row>
    <row r="432" spans="2:9" x14ac:dyDescent="0.25">
      <c r="B432" s="14"/>
      <c r="C432" s="13"/>
      <c r="I432" s="2"/>
    </row>
    <row r="433" spans="2:9" x14ac:dyDescent="0.25">
      <c r="B433" s="14"/>
      <c r="C433" s="13"/>
      <c r="I433" s="2"/>
    </row>
    <row r="434" spans="2:9" x14ac:dyDescent="0.25">
      <c r="B434" s="14"/>
      <c r="C434" s="13"/>
      <c r="I434" s="2"/>
    </row>
    <row r="435" spans="2:9" x14ac:dyDescent="0.25">
      <c r="B435" s="14"/>
      <c r="C435" s="13"/>
      <c r="I435" s="2"/>
    </row>
    <row r="436" spans="2:9" x14ac:dyDescent="0.25">
      <c r="B436" s="14"/>
      <c r="C436" s="13"/>
      <c r="I436" s="2"/>
    </row>
    <row r="437" spans="2:9" x14ac:dyDescent="0.25">
      <c r="B437" s="14"/>
      <c r="C437" s="13"/>
      <c r="I437" s="2"/>
    </row>
    <row r="438" spans="2:9" x14ac:dyDescent="0.25">
      <c r="B438" s="14"/>
      <c r="C438" s="13"/>
      <c r="I438" s="2"/>
    </row>
    <row r="439" spans="2:9" x14ac:dyDescent="0.25">
      <c r="B439" s="14"/>
      <c r="C439" s="13"/>
      <c r="I439" s="2"/>
    </row>
    <row r="440" spans="2:9" x14ac:dyDescent="0.25">
      <c r="B440" s="14"/>
      <c r="C440" s="13"/>
      <c r="I440" s="2"/>
    </row>
    <row r="441" spans="2:9" x14ac:dyDescent="0.25">
      <c r="B441" s="14"/>
      <c r="C441" s="13"/>
      <c r="I441" s="2"/>
    </row>
    <row r="442" spans="2:9" x14ac:dyDescent="0.25">
      <c r="B442" s="14"/>
      <c r="C442" s="13"/>
      <c r="I442" s="2"/>
    </row>
    <row r="443" spans="2:9" x14ac:dyDescent="0.25">
      <c r="B443" s="14"/>
      <c r="C443" s="13"/>
      <c r="I443" s="2"/>
    </row>
    <row r="444" spans="2:9" x14ac:dyDescent="0.25">
      <c r="B444" s="14"/>
      <c r="C444" s="13"/>
      <c r="I444" s="2"/>
    </row>
    <row r="445" spans="2:9" x14ac:dyDescent="0.25">
      <c r="B445" s="14"/>
      <c r="C445" s="13"/>
      <c r="I445" s="2"/>
    </row>
    <row r="446" spans="2:9" x14ac:dyDescent="0.25">
      <c r="B446" s="14"/>
      <c r="C446" s="13"/>
      <c r="I446" s="2"/>
    </row>
    <row r="447" spans="2:9" x14ac:dyDescent="0.25">
      <c r="B447" s="14"/>
      <c r="C447" s="13"/>
      <c r="I447" s="2"/>
    </row>
    <row r="448" spans="2:9" x14ac:dyDescent="0.25">
      <c r="B448" s="14"/>
      <c r="C448" s="13"/>
      <c r="I448" s="2"/>
    </row>
    <row r="449" spans="2:9" x14ac:dyDescent="0.25">
      <c r="B449" s="14"/>
      <c r="C449" s="13"/>
      <c r="I449" s="2"/>
    </row>
    <row r="450" spans="2:9" x14ac:dyDescent="0.25">
      <c r="B450" s="14"/>
      <c r="C450" s="13"/>
      <c r="I450" s="2"/>
    </row>
    <row r="451" spans="2:9" x14ac:dyDescent="0.25">
      <c r="B451" s="14"/>
      <c r="C451" s="13"/>
      <c r="I451" s="2"/>
    </row>
    <row r="452" spans="2:9" x14ac:dyDescent="0.25">
      <c r="B452" s="14"/>
      <c r="C452" s="13"/>
      <c r="I452" s="2"/>
    </row>
    <row r="453" spans="2:9" x14ac:dyDescent="0.25">
      <c r="B453" s="14"/>
      <c r="C453" s="13"/>
      <c r="I453" s="2"/>
    </row>
    <row r="454" spans="2:9" x14ac:dyDescent="0.25">
      <c r="B454" s="14"/>
      <c r="C454" s="13"/>
      <c r="I454" s="2"/>
    </row>
    <row r="455" spans="2:9" x14ac:dyDescent="0.25">
      <c r="B455" s="14"/>
      <c r="C455" s="13"/>
      <c r="I455" s="2"/>
    </row>
    <row r="456" spans="2:9" x14ac:dyDescent="0.25">
      <c r="B456" s="14"/>
      <c r="C456" s="13"/>
      <c r="I456" s="2"/>
    </row>
    <row r="457" spans="2:9" x14ac:dyDescent="0.25">
      <c r="B457" s="14"/>
      <c r="C457" s="13"/>
      <c r="I457" s="2"/>
    </row>
    <row r="458" spans="2:9" x14ac:dyDescent="0.25">
      <c r="B458" s="14"/>
      <c r="C458" s="13"/>
      <c r="I458" s="2"/>
    </row>
    <row r="459" spans="2:9" x14ac:dyDescent="0.25">
      <c r="B459" s="14"/>
      <c r="C459" s="13"/>
      <c r="I459" s="2"/>
    </row>
    <row r="460" spans="2:9" x14ac:dyDescent="0.25">
      <c r="B460" s="14"/>
      <c r="C460" s="13"/>
      <c r="I460" s="2"/>
    </row>
    <row r="461" spans="2:9" x14ac:dyDescent="0.25">
      <c r="B461" s="14"/>
      <c r="C461" s="13"/>
      <c r="I461" s="2"/>
    </row>
    <row r="462" spans="2:9" x14ac:dyDescent="0.25">
      <c r="B462" s="14"/>
      <c r="C462" s="13"/>
      <c r="I462" s="2"/>
    </row>
    <row r="463" spans="2:9" x14ac:dyDescent="0.25">
      <c r="B463" s="14"/>
      <c r="C463" s="13"/>
      <c r="I463" s="2"/>
    </row>
    <row r="464" spans="2:9" x14ac:dyDescent="0.25">
      <c r="B464" s="14"/>
      <c r="C464" s="13"/>
      <c r="I464" s="2"/>
    </row>
    <row r="465" spans="2:9" x14ac:dyDescent="0.25">
      <c r="B465" s="14"/>
      <c r="C465" s="13"/>
      <c r="I465" s="2"/>
    </row>
    <row r="466" spans="2:9" x14ac:dyDescent="0.25">
      <c r="B466" s="14"/>
      <c r="C466" s="13"/>
      <c r="I466" s="2"/>
    </row>
    <row r="467" spans="2:9" x14ac:dyDescent="0.25">
      <c r="B467" s="14"/>
      <c r="C467" s="13"/>
      <c r="I467" s="2"/>
    </row>
    <row r="468" spans="2:9" x14ac:dyDescent="0.25">
      <c r="B468" s="14"/>
      <c r="C468" s="13"/>
      <c r="I468" s="2"/>
    </row>
    <row r="469" spans="2:9" x14ac:dyDescent="0.25">
      <c r="B469" s="14"/>
      <c r="C469" s="13"/>
      <c r="I469" s="2"/>
    </row>
    <row r="470" spans="2:9" x14ac:dyDescent="0.25">
      <c r="B470" s="14"/>
      <c r="C470" s="13"/>
      <c r="I470" s="2"/>
    </row>
    <row r="471" spans="2:9" x14ac:dyDescent="0.25">
      <c r="B471" s="14"/>
      <c r="C471" s="13"/>
      <c r="I471" s="2"/>
    </row>
    <row r="472" spans="2:9" x14ac:dyDescent="0.25">
      <c r="B472" s="14"/>
      <c r="C472" s="13"/>
      <c r="I472" s="2"/>
    </row>
    <row r="473" spans="2:9" x14ac:dyDescent="0.25">
      <c r="B473" s="14"/>
      <c r="C473" s="13"/>
      <c r="I473" s="2"/>
    </row>
    <row r="474" spans="2:9" x14ac:dyDescent="0.25">
      <c r="B474" s="14"/>
      <c r="C474" s="13"/>
      <c r="I474" s="2"/>
    </row>
    <row r="475" spans="2:9" x14ac:dyDescent="0.25">
      <c r="B475" s="14"/>
      <c r="C475" s="13"/>
      <c r="I475" s="2"/>
    </row>
    <row r="476" spans="2:9" x14ac:dyDescent="0.25">
      <c r="B476" s="14"/>
      <c r="C476" s="13"/>
      <c r="I476" s="2"/>
    </row>
    <row r="477" spans="2:9" x14ac:dyDescent="0.25">
      <c r="B477" s="14"/>
      <c r="C477" s="13"/>
      <c r="I477" s="2"/>
    </row>
    <row r="478" spans="2:9" x14ac:dyDescent="0.25">
      <c r="B478" s="14"/>
      <c r="C478" s="13"/>
      <c r="I478" s="2"/>
    </row>
    <row r="479" spans="2:9" x14ac:dyDescent="0.25">
      <c r="B479" s="14"/>
      <c r="C479" s="13"/>
      <c r="I479" s="2"/>
    </row>
    <row r="480" spans="2:9" x14ac:dyDescent="0.25">
      <c r="B480" s="14"/>
      <c r="C480" s="13"/>
      <c r="I480" s="2"/>
    </row>
    <row r="481" spans="2:9" x14ac:dyDescent="0.25">
      <c r="B481" s="14"/>
      <c r="C481" s="13"/>
      <c r="I481" s="2"/>
    </row>
    <row r="482" spans="2:9" x14ac:dyDescent="0.25">
      <c r="B482" s="14"/>
      <c r="C482" s="13"/>
      <c r="I482" s="2"/>
    </row>
    <row r="483" spans="2:9" x14ac:dyDescent="0.25">
      <c r="B483" s="14"/>
      <c r="C483" s="13"/>
      <c r="I483" s="2"/>
    </row>
    <row r="484" spans="2:9" x14ac:dyDescent="0.25">
      <c r="B484" s="14"/>
      <c r="C484" s="13"/>
      <c r="I484" s="2"/>
    </row>
    <row r="485" spans="2:9" x14ac:dyDescent="0.25">
      <c r="B485" s="14"/>
      <c r="C485" s="13"/>
      <c r="I485" s="2"/>
    </row>
    <row r="486" spans="2:9" x14ac:dyDescent="0.25">
      <c r="B486" s="14"/>
      <c r="C486" s="13"/>
      <c r="I486" s="2"/>
    </row>
    <row r="487" spans="2:9" x14ac:dyDescent="0.25">
      <c r="B487" s="14"/>
      <c r="C487" s="13"/>
      <c r="I487" s="2"/>
    </row>
    <row r="488" spans="2:9" x14ac:dyDescent="0.25">
      <c r="B488" s="14"/>
      <c r="C488" s="13"/>
      <c r="I488" s="2"/>
    </row>
    <row r="489" spans="2:9" x14ac:dyDescent="0.25">
      <c r="B489" s="14"/>
      <c r="C489" s="13"/>
      <c r="I489" s="2"/>
    </row>
    <row r="490" spans="2:9" x14ac:dyDescent="0.25">
      <c r="B490" s="14"/>
      <c r="C490" s="13"/>
      <c r="I490" s="2"/>
    </row>
    <row r="491" spans="2:9" x14ac:dyDescent="0.25">
      <c r="B491" s="14"/>
      <c r="C491" s="13"/>
      <c r="I491" s="2"/>
    </row>
    <row r="492" spans="2:9" x14ac:dyDescent="0.25">
      <c r="B492" s="14"/>
      <c r="C492" s="13"/>
      <c r="I492" s="2"/>
    </row>
    <row r="493" spans="2:9" x14ac:dyDescent="0.25">
      <c r="B493" s="14"/>
      <c r="C493" s="13"/>
      <c r="I493" s="2"/>
    </row>
    <row r="494" spans="2:9" x14ac:dyDescent="0.25">
      <c r="B494" s="14"/>
      <c r="C494" s="13"/>
      <c r="I494" s="2"/>
    </row>
    <row r="495" spans="2:9" x14ac:dyDescent="0.25">
      <c r="B495" s="14"/>
      <c r="C495" s="13"/>
      <c r="I495" s="2"/>
    </row>
    <row r="496" spans="2:9" x14ac:dyDescent="0.25">
      <c r="B496" s="14"/>
      <c r="C496" s="13"/>
      <c r="I496" s="2"/>
    </row>
    <row r="497" spans="2:9" x14ac:dyDescent="0.25">
      <c r="B497" s="14"/>
      <c r="C497" s="13"/>
      <c r="I497" s="2"/>
    </row>
    <row r="498" spans="2:9" x14ac:dyDescent="0.25">
      <c r="B498" s="14"/>
      <c r="C498" s="13"/>
      <c r="I498" s="2"/>
    </row>
    <row r="499" spans="2:9" x14ac:dyDescent="0.25">
      <c r="B499" s="14"/>
      <c r="C499" s="13"/>
      <c r="I499" s="2"/>
    </row>
    <row r="500" spans="2:9" x14ac:dyDescent="0.25">
      <c r="B500" s="14"/>
      <c r="C500" s="13"/>
      <c r="I500" s="2"/>
    </row>
    <row r="501" spans="2:9" x14ac:dyDescent="0.25">
      <c r="B501" s="14"/>
      <c r="C501" s="13"/>
      <c r="I501" s="2"/>
    </row>
    <row r="502" spans="2:9" x14ac:dyDescent="0.25">
      <c r="B502" s="14"/>
      <c r="C502" s="13"/>
      <c r="I502" s="2"/>
    </row>
    <row r="503" spans="2:9" x14ac:dyDescent="0.25">
      <c r="B503" s="14"/>
      <c r="C503" s="13"/>
      <c r="I503" s="2"/>
    </row>
    <row r="504" spans="2:9" x14ac:dyDescent="0.25">
      <c r="B504" s="14"/>
      <c r="C504" s="13"/>
      <c r="I504" s="2"/>
    </row>
    <row r="505" spans="2:9" x14ac:dyDescent="0.25">
      <c r="B505" s="14"/>
      <c r="C505" s="13"/>
      <c r="I505" s="2"/>
    </row>
    <row r="506" spans="2:9" x14ac:dyDescent="0.25">
      <c r="I506" s="2"/>
    </row>
    <row r="507" spans="2:9" x14ac:dyDescent="0.25">
      <c r="I507" s="2"/>
    </row>
    <row r="508" spans="2:9" x14ac:dyDescent="0.25">
      <c r="I508" s="2"/>
    </row>
    <row r="509" spans="2:9" x14ac:dyDescent="0.25">
      <c r="I509" s="2"/>
    </row>
    <row r="510" spans="2:9" x14ac:dyDescent="0.25">
      <c r="I510" s="2"/>
    </row>
    <row r="511" spans="2:9" x14ac:dyDescent="0.25">
      <c r="I511" s="2"/>
    </row>
    <row r="512" spans="2:9" x14ac:dyDescent="0.25">
      <c r="I512" s="2"/>
    </row>
    <row r="513" spans="9:9" x14ac:dyDescent="0.25">
      <c r="I513" s="2"/>
    </row>
    <row r="514" spans="9:9" x14ac:dyDescent="0.25">
      <c r="I514" s="2"/>
    </row>
    <row r="515" spans="9:9" x14ac:dyDescent="0.25">
      <c r="I515" s="2"/>
    </row>
    <row r="516" spans="9:9" x14ac:dyDescent="0.25">
      <c r="I516" s="2"/>
    </row>
    <row r="517" spans="9:9" x14ac:dyDescent="0.25">
      <c r="I517" s="2"/>
    </row>
    <row r="518" spans="9:9" x14ac:dyDescent="0.25">
      <c r="I518" s="2"/>
    </row>
    <row r="519" spans="9:9" x14ac:dyDescent="0.25">
      <c r="I519" s="2"/>
    </row>
    <row r="520" spans="9:9" x14ac:dyDescent="0.25">
      <c r="I520" s="2"/>
    </row>
    <row r="521" spans="9:9" x14ac:dyDescent="0.25">
      <c r="I521" s="2"/>
    </row>
    <row r="522" spans="9:9" x14ac:dyDescent="0.25">
      <c r="I522" s="2"/>
    </row>
    <row r="523" spans="9:9" x14ac:dyDescent="0.25">
      <c r="I523" s="2"/>
    </row>
    <row r="524" spans="9:9" x14ac:dyDescent="0.25">
      <c r="I524" s="2"/>
    </row>
    <row r="525" spans="9:9" x14ac:dyDescent="0.25">
      <c r="I525" s="2"/>
    </row>
    <row r="526" spans="9:9" x14ac:dyDescent="0.25">
      <c r="I526" s="2"/>
    </row>
    <row r="527" spans="9:9" x14ac:dyDescent="0.25">
      <c r="I527" s="2"/>
    </row>
    <row r="528" spans="9:9" x14ac:dyDescent="0.25">
      <c r="I528" s="2"/>
    </row>
    <row r="529" spans="9:9" x14ac:dyDescent="0.25">
      <c r="I529" s="2"/>
    </row>
    <row r="530" spans="9:9" x14ac:dyDescent="0.25">
      <c r="I530" s="2"/>
    </row>
    <row r="531" spans="9:9" x14ac:dyDescent="0.25">
      <c r="I531" s="2"/>
    </row>
    <row r="532" spans="9:9" x14ac:dyDescent="0.25">
      <c r="I532" s="2"/>
    </row>
    <row r="533" spans="9:9" x14ac:dyDescent="0.25">
      <c r="I533" s="2"/>
    </row>
    <row r="534" spans="9:9" x14ac:dyDescent="0.25">
      <c r="I534" s="2"/>
    </row>
    <row r="535" spans="9:9" x14ac:dyDescent="0.25">
      <c r="I535" s="2"/>
    </row>
    <row r="536" spans="9:9" x14ac:dyDescent="0.25">
      <c r="I536" s="2"/>
    </row>
    <row r="537" spans="9:9" x14ac:dyDescent="0.25">
      <c r="I537" s="2"/>
    </row>
    <row r="538" spans="9:9" x14ac:dyDescent="0.25">
      <c r="I538" s="2"/>
    </row>
    <row r="539" spans="9:9" x14ac:dyDescent="0.25">
      <c r="I539" s="2"/>
    </row>
    <row r="540" spans="9:9" x14ac:dyDescent="0.25">
      <c r="I540" s="2"/>
    </row>
    <row r="541" spans="9:9" x14ac:dyDescent="0.25">
      <c r="I541" s="2"/>
    </row>
    <row r="542" spans="9:9" x14ac:dyDescent="0.25">
      <c r="I542" s="2"/>
    </row>
    <row r="543" spans="9:9" x14ac:dyDescent="0.25">
      <c r="I543" s="2"/>
    </row>
    <row r="544" spans="9:9" x14ac:dyDescent="0.25">
      <c r="I544" s="2"/>
    </row>
    <row r="545" spans="9:9" x14ac:dyDescent="0.25">
      <c r="I545" s="2"/>
    </row>
    <row r="546" spans="9:9" x14ac:dyDescent="0.25">
      <c r="I546" s="2"/>
    </row>
    <row r="547" spans="9:9" x14ac:dyDescent="0.25">
      <c r="I547" s="2"/>
    </row>
    <row r="548" spans="9:9" x14ac:dyDescent="0.25">
      <c r="I548" s="2"/>
    </row>
    <row r="549" spans="9:9" x14ac:dyDescent="0.25">
      <c r="I549" s="2"/>
    </row>
    <row r="550" spans="9:9" x14ac:dyDescent="0.25">
      <c r="I550" s="2"/>
    </row>
    <row r="551" spans="9:9" x14ac:dyDescent="0.25">
      <c r="I551" s="2"/>
    </row>
    <row r="552" spans="9:9" x14ac:dyDescent="0.25">
      <c r="I552" s="2"/>
    </row>
    <row r="553" spans="9:9" x14ac:dyDescent="0.25">
      <c r="I553" s="2"/>
    </row>
    <row r="554" spans="9:9" x14ac:dyDescent="0.25">
      <c r="I554" s="2"/>
    </row>
    <row r="555" spans="9:9" x14ac:dyDescent="0.25">
      <c r="I555" s="2"/>
    </row>
    <row r="556" spans="9:9" x14ac:dyDescent="0.25">
      <c r="I556" s="2"/>
    </row>
    <row r="557" spans="9:9" x14ac:dyDescent="0.25">
      <c r="I557" s="2"/>
    </row>
    <row r="558" spans="9:9" x14ac:dyDescent="0.25">
      <c r="I558" s="2"/>
    </row>
    <row r="559" spans="9:9" x14ac:dyDescent="0.25">
      <c r="I559" s="2"/>
    </row>
    <row r="560" spans="9:9" x14ac:dyDescent="0.25">
      <c r="I560" s="2"/>
    </row>
    <row r="561" spans="9:9" x14ac:dyDescent="0.25">
      <c r="I561" s="2"/>
    </row>
    <row r="562" spans="9:9" x14ac:dyDescent="0.25">
      <c r="I562" s="2"/>
    </row>
    <row r="563" spans="9:9" x14ac:dyDescent="0.25">
      <c r="I563" s="2"/>
    </row>
    <row r="564" spans="9:9" x14ac:dyDescent="0.25">
      <c r="I564" s="2"/>
    </row>
    <row r="565" spans="9:9" x14ac:dyDescent="0.25">
      <c r="I565" s="2"/>
    </row>
    <row r="566" spans="9:9" x14ac:dyDescent="0.25">
      <c r="I566" s="2"/>
    </row>
    <row r="567" spans="9:9" x14ac:dyDescent="0.25">
      <c r="I567" s="2"/>
    </row>
    <row r="568" spans="9:9" x14ac:dyDescent="0.25">
      <c r="I568" s="2"/>
    </row>
    <row r="569" spans="9:9" x14ac:dyDescent="0.25">
      <c r="I569" s="2"/>
    </row>
    <row r="570" spans="9:9" x14ac:dyDescent="0.25">
      <c r="I570" s="2"/>
    </row>
    <row r="571" spans="9:9" x14ac:dyDescent="0.25">
      <c r="I571" s="2"/>
    </row>
    <row r="572" spans="9:9" x14ac:dyDescent="0.25">
      <c r="I572" s="2"/>
    </row>
    <row r="573" spans="9:9" x14ac:dyDescent="0.25">
      <c r="I573" s="2"/>
    </row>
    <row r="574" spans="9:9" x14ac:dyDescent="0.25">
      <c r="I574" s="2"/>
    </row>
    <row r="575" spans="9:9" x14ac:dyDescent="0.25">
      <c r="I575" s="2"/>
    </row>
    <row r="576" spans="9:9" x14ac:dyDescent="0.25">
      <c r="I576" s="2"/>
    </row>
    <row r="577" spans="9:9" x14ac:dyDescent="0.25">
      <c r="I577" s="2"/>
    </row>
    <row r="578" spans="9:9" x14ac:dyDescent="0.25">
      <c r="I578" s="2"/>
    </row>
    <row r="579" spans="9:9" x14ac:dyDescent="0.25">
      <c r="I579" s="2"/>
    </row>
    <row r="580" spans="9:9" x14ac:dyDescent="0.25">
      <c r="I580" s="2"/>
    </row>
    <row r="581" spans="9:9" x14ac:dyDescent="0.25">
      <c r="I581" s="2"/>
    </row>
    <row r="582" spans="9:9" x14ac:dyDescent="0.25">
      <c r="I582" s="2"/>
    </row>
    <row r="583" spans="9:9" x14ac:dyDescent="0.25">
      <c r="I583" s="2"/>
    </row>
    <row r="584" spans="9:9" x14ac:dyDescent="0.25">
      <c r="I584" s="2"/>
    </row>
    <row r="585" spans="9:9" x14ac:dyDescent="0.25">
      <c r="I585" s="2"/>
    </row>
    <row r="586" spans="9:9" x14ac:dyDescent="0.25">
      <c r="I586" s="2"/>
    </row>
    <row r="587" spans="9:9" x14ac:dyDescent="0.25">
      <c r="I587" s="2"/>
    </row>
    <row r="588" spans="9:9" x14ac:dyDescent="0.25">
      <c r="I588" s="2"/>
    </row>
    <row r="589" spans="9:9" x14ac:dyDescent="0.25">
      <c r="I589" s="2"/>
    </row>
    <row r="590" spans="9:9" x14ac:dyDescent="0.25">
      <c r="I590" s="2"/>
    </row>
    <row r="591" spans="9:9" x14ac:dyDescent="0.25">
      <c r="I591" s="2"/>
    </row>
    <row r="592" spans="9:9" x14ac:dyDescent="0.25">
      <c r="I592" s="2"/>
    </row>
    <row r="593" spans="9:9" x14ac:dyDescent="0.25">
      <c r="I593" s="2"/>
    </row>
    <row r="594" spans="9:9" x14ac:dyDescent="0.25">
      <c r="I594" s="2"/>
    </row>
    <row r="595" spans="9:9" x14ac:dyDescent="0.25">
      <c r="I595" s="2"/>
    </row>
    <row r="596" spans="9:9" x14ac:dyDescent="0.25">
      <c r="I596" s="2"/>
    </row>
    <row r="597" spans="9:9" x14ac:dyDescent="0.25">
      <c r="I597" s="2"/>
    </row>
    <row r="598" spans="9:9" x14ac:dyDescent="0.25">
      <c r="I598" s="2"/>
    </row>
    <row r="599" spans="9:9" x14ac:dyDescent="0.25">
      <c r="I599" s="2"/>
    </row>
    <row r="600" spans="9:9" x14ac:dyDescent="0.25">
      <c r="I600" s="2"/>
    </row>
    <row r="601" spans="9:9" x14ac:dyDescent="0.25">
      <c r="I601" s="2"/>
    </row>
    <row r="602" spans="9:9" x14ac:dyDescent="0.25">
      <c r="I602" s="2"/>
    </row>
    <row r="603" spans="9:9" x14ac:dyDescent="0.25">
      <c r="I603" s="2"/>
    </row>
    <row r="604" spans="9:9" x14ac:dyDescent="0.25">
      <c r="I604" s="2"/>
    </row>
    <row r="605" spans="9:9" x14ac:dyDescent="0.25">
      <c r="I605" s="2"/>
    </row>
    <row r="606" spans="9:9" x14ac:dyDescent="0.25">
      <c r="I606" s="2"/>
    </row>
    <row r="607" spans="9:9" x14ac:dyDescent="0.25">
      <c r="I607" s="2"/>
    </row>
    <row r="608" spans="9:9" x14ac:dyDescent="0.25">
      <c r="I608" s="2"/>
    </row>
    <row r="609" spans="9:9" x14ac:dyDescent="0.25">
      <c r="I609" s="2"/>
    </row>
    <row r="610" spans="9:9" x14ac:dyDescent="0.25">
      <c r="I610" s="2"/>
    </row>
    <row r="611" spans="9:9" x14ac:dyDescent="0.25">
      <c r="I611" s="2"/>
    </row>
    <row r="612" spans="9:9" x14ac:dyDescent="0.25">
      <c r="I612" s="2"/>
    </row>
    <row r="613" spans="9:9" x14ac:dyDescent="0.25">
      <c r="I613" s="2"/>
    </row>
    <row r="614" spans="9:9" x14ac:dyDescent="0.25">
      <c r="I614" s="2"/>
    </row>
    <row r="615" spans="9:9" x14ac:dyDescent="0.25">
      <c r="I615" s="2"/>
    </row>
    <row r="616" spans="9:9" x14ac:dyDescent="0.25">
      <c r="I616" s="2"/>
    </row>
    <row r="617" spans="9:9" x14ac:dyDescent="0.25">
      <c r="I617" s="2"/>
    </row>
    <row r="618" spans="9:9" x14ac:dyDescent="0.25">
      <c r="I618" s="2"/>
    </row>
    <row r="619" spans="9:9" x14ac:dyDescent="0.25">
      <c r="I619" s="2"/>
    </row>
    <row r="620" spans="9:9" x14ac:dyDescent="0.25">
      <c r="I620" s="2"/>
    </row>
    <row r="621" spans="9:9" x14ac:dyDescent="0.25">
      <c r="I621" s="2"/>
    </row>
    <row r="622" spans="9:9" x14ac:dyDescent="0.25">
      <c r="I622" s="2"/>
    </row>
    <row r="623" spans="9:9" x14ac:dyDescent="0.25">
      <c r="I623" s="2"/>
    </row>
    <row r="624" spans="9:9" x14ac:dyDescent="0.25">
      <c r="I624" s="2"/>
    </row>
    <row r="625" spans="9:9" x14ac:dyDescent="0.25">
      <c r="I625" s="2"/>
    </row>
    <row r="626" spans="9:9" x14ac:dyDescent="0.25">
      <c r="I626" s="2"/>
    </row>
    <row r="627" spans="9:9" x14ac:dyDescent="0.25">
      <c r="I627" s="2"/>
    </row>
    <row r="628" spans="9:9" x14ac:dyDescent="0.25">
      <c r="I628" s="2"/>
    </row>
    <row r="629" spans="9:9" x14ac:dyDescent="0.25">
      <c r="I629" s="2"/>
    </row>
    <row r="630" spans="9:9" x14ac:dyDescent="0.25">
      <c r="I630" s="2"/>
    </row>
    <row r="631" spans="9:9" x14ac:dyDescent="0.25">
      <c r="I631" s="2"/>
    </row>
    <row r="632" spans="9:9" x14ac:dyDescent="0.25">
      <c r="I632" s="2"/>
    </row>
    <row r="633" spans="9:9" x14ac:dyDescent="0.25">
      <c r="I633" s="2"/>
    </row>
    <row r="634" spans="9:9" x14ac:dyDescent="0.25">
      <c r="I634" s="2"/>
    </row>
    <row r="635" spans="9:9" x14ac:dyDescent="0.25">
      <c r="I635" s="2"/>
    </row>
    <row r="636" spans="9:9" x14ac:dyDescent="0.25">
      <c r="I636" s="2"/>
    </row>
    <row r="637" spans="9:9" x14ac:dyDescent="0.25">
      <c r="I637" s="2"/>
    </row>
    <row r="638" spans="9:9" x14ac:dyDescent="0.25">
      <c r="I638" s="2"/>
    </row>
    <row r="639" spans="9:9" x14ac:dyDescent="0.25">
      <c r="I639" s="2"/>
    </row>
    <row r="640" spans="9:9" x14ac:dyDescent="0.25">
      <c r="I640" s="2"/>
    </row>
    <row r="641" spans="9:9" x14ac:dyDescent="0.25">
      <c r="I641" s="2"/>
    </row>
    <row r="642" spans="9:9" x14ac:dyDescent="0.25">
      <c r="I642" s="2"/>
    </row>
    <row r="643" spans="9:9" x14ac:dyDescent="0.25">
      <c r="I643" s="2"/>
    </row>
    <row r="644" spans="9:9" x14ac:dyDescent="0.25">
      <c r="I644" s="2"/>
    </row>
    <row r="645" spans="9:9" x14ac:dyDescent="0.25">
      <c r="I645" s="2"/>
    </row>
    <row r="646" spans="9:9" x14ac:dyDescent="0.25">
      <c r="I646" s="2"/>
    </row>
    <row r="647" spans="9:9" x14ac:dyDescent="0.25">
      <c r="I647" s="2"/>
    </row>
    <row r="648" spans="9:9" x14ac:dyDescent="0.25">
      <c r="I648" s="2"/>
    </row>
    <row r="649" spans="9:9" x14ac:dyDescent="0.25">
      <c r="I649" s="2"/>
    </row>
    <row r="650" spans="9:9" x14ac:dyDescent="0.25">
      <c r="I650" s="2"/>
    </row>
    <row r="651" spans="9:9" x14ac:dyDescent="0.25">
      <c r="I651" s="2"/>
    </row>
    <row r="652" spans="9:9" x14ac:dyDescent="0.25">
      <c r="I652" s="2"/>
    </row>
    <row r="653" spans="9:9" x14ac:dyDescent="0.25">
      <c r="I653" s="2"/>
    </row>
    <row r="654" spans="9:9" x14ac:dyDescent="0.25">
      <c r="I654" s="2"/>
    </row>
    <row r="655" spans="9:9" x14ac:dyDescent="0.25">
      <c r="I655" s="2"/>
    </row>
    <row r="656" spans="9:9" x14ac:dyDescent="0.25">
      <c r="I656" s="2"/>
    </row>
    <row r="657" spans="9:9" x14ac:dyDescent="0.25">
      <c r="I657" s="2"/>
    </row>
    <row r="658" spans="9:9" x14ac:dyDescent="0.25">
      <c r="I658" s="2"/>
    </row>
    <row r="659" spans="9:9" x14ac:dyDescent="0.25">
      <c r="I659" s="2"/>
    </row>
    <row r="660" spans="9:9" x14ac:dyDescent="0.25">
      <c r="I660" s="2"/>
    </row>
    <row r="661" spans="9:9" x14ac:dyDescent="0.25">
      <c r="I661" s="2"/>
    </row>
    <row r="662" spans="9:9" x14ac:dyDescent="0.25">
      <c r="I662" s="2"/>
    </row>
    <row r="663" spans="9:9" x14ac:dyDescent="0.25">
      <c r="I663" s="2"/>
    </row>
    <row r="664" spans="9:9" x14ac:dyDescent="0.25">
      <c r="I664" s="2"/>
    </row>
    <row r="665" spans="9:9" x14ac:dyDescent="0.25">
      <c r="I665" s="2"/>
    </row>
    <row r="666" spans="9:9" x14ac:dyDescent="0.25">
      <c r="I666" s="2"/>
    </row>
    <row r="667" spans="9:9" x14ac:dyDescent="0.25">
      <c r="I667" s="2"/>
    </row>
    <row r="668" spans="9:9" x14ac:dyDescent="0.25">
      <c r="I668" s="2"/>
    </row>
    <row r="669" spans="9:9" x14ac:dyDescent="0.25">
      <c r="I669" s="2"/>
    </row>
    <row r="670" spans="9:9" x14ac:dyDescent="0.25">
      <c r="I670" s="2"/>
    </row>
    <row r="671" spans="9:9" x14ac:dyDescent="0.25">
      <c r="I671" s="2"/>
    </row>
    <row r="672" spans="9:9" x14ac:dyDescent="0.25">
      <c r="I672" s="2"/>
    </row>
    <row r="673" spans="9:9" x14ac:dyDescent="0.25">
      <c r="I673" s="2"/>
    </row>
    <row r="674" spans="9:9" x14ac:dyDescent="0.25">
      <c r="I674" s="2"/>
    </row>
    <row r="675" spans="9:9" x14ac:dyDescent="0.25">
      <c r="I675" s="2"/>
    </row>
    <row r="676" spans="9:9" x14ac:dyDescent="0.25">
      <c r="I676" s="2"/>
    </row>
    <row r="677" spans="9:9" x14ac:dyDescent="0.25">
      <c r="I677" s="2"/>
    </row>
    <row r="678" spans="9:9" x14ac:dyDescent="0.25">
      <c r="I678" s="2"/>
    </row>
    <row r="679" spans="9:9" x14ac:dyDescent="0.25">
      <c r="I679" s="2"/>
    </row>
    <row r="680" spans="9:9" x14ac:dyDescent="0.25">
      <c r="I680" s="2"/>
    </row>
    <row r="681" spans="9:9" x14ac:dyDescent="0.25">
      <c r="I681" s="2"/>
    </row>
    <row r="682" spans="9:9" x14ac:dyDescent="0.25">
      <c r="I682" s="2"/>
    </row>
    <row r="683" spans="9:9" x14ac:dyDescent="0.25">
      <c r="I683" s="2"/>
    </row>
    <row r="684" spans="9:9" x14ac:dyDescent="0.25">
      <c r="I684" s="2"/>
    </row>
    <row r="685" spans="9:9" x14ac:dyDescent="0.25">
      <c r="I685" s="2"/>
    </row>
    <row r="686" spans="9:9" x14ac:dyDescent="0.25">
      <c r="I686" s="2"/>
    </row>
    <row r="687" spans="9:9" x14ac:dyDescent="0.25">
      <c r="I687" s="2"/>
    </row>
    <row r="688" spans="9:9" x14ac:dyDescent="0.25">
      <c r="I688" s="2"/>
    </row>
    <row r="689" spans="9:9" x14ac:dyDescent="0.25">
      <c r="I689" s="2"/>
    </row>
    <row r="690" spans="9:9" x14ac:dyDescent="0.25">
      <c r="I690" s="2"/>
    </row>
    <row r="691" spans="9:9" x14ac:dyDescent="0.25">
      <c r="I691" s="2"/>
    </row>
    <row r="692" spans="9:9" x14ac:dyDescent="0.25">
      <c r="I692" s="2"/>
    </row>
    <row r="693" spans="9:9" x14ac:dyDescent="0.25">
      <c r="I693" s="2"/>
    </row>
    <row r="694" spans="9:9" x14ac:dyDescent="0.25">
      <c r="I694" s="2"/>
    </row>
    <row r="695" spans="9:9" x14ac:dyDescent="0.25">
      <c r="I695" s="2"/>
    </row>
    <row r="696" spans="9:9" x14ac:dyDescent="0.25">
      <c r="I696" s="2"/>
    </row>
    <row r="697" spans="9:9" x14ac:dyDescent="0.25">
      <c r="I697" s="2"/>
    </row>
    <row r="698" spans="9:9" x14ac:dyDescent="0.25">
      <c r="I698" s="2"/>
    </row>
    <row r="699" spans="9:9" x14ac:dyDescent="0.25">
      <c r="I699" s="2"/>
    </row>
    <row r="700" spans="9:9" x14ac:dyDescent="0.25">
      <c r="I700" s="2"/>
    </row>
    <row r="701" spans="9:9" x14ac:dyDescent="0.25">
      <c r="I701" s="2"/>
    </row>
    <row r="702" spans="9:9" x14ac:dyDescent="0.25">
      <c r="I702" s="2"/>
    </row>
  </sheetData>
  <sortState xmlns:xlrd2="http://schemas.microsoft.com/office/spreadsheetml/2017/richdata2" ref="E7:E178">
    <sortCondition ref="E7:E178"/>
  </sortState>
  <mergeCells count="1">
    <mergeCell ref="B4:C4"/>
  </mergeCells>
  <pageMargins left="0.7" right="0.7" top="0.75" bottom="0.75" header="0.3" footer="0.3"/>
  <pageSetup paperSize="9" orientation="portrait" horizontalDpi="4294967295" verticalDpi="4294967295" r:id="rId1"/>
  <ignoredErrors>
    <ignoredError sqref="G7:G176 G177:G1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NAV - CABA Hedge KL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Myrup Pedersen</dc:creator>
  <cp:lastModifiedBy>Christian Lindstrøm Andersen</cp:lastModifiedBy>
  <cp:lastPrinted>2020-11-18T11:24:06Z</cp:lastPrinted>
  <dcterms:created xsi:type="dcterms:W3CDTF">2020-06-30T12:47:37Z</dcterms:created>
  <dcterms:modified xsi:type="dcterms:W3CDTF">2022-12-01T15:45:25Z</dcterms:modified>
</cp:coreProperties>
</file>